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480" windowHeight="9765" activeTab="0"/>
  </bookViews>
  <sheets>
    <sheet name="РЕЕСТР" sheetId="1" r:id="rId1"/>
    <sheet name="ПЕРЕЧЕНЬ" sheetId="2" r:id="rId2"/>
    <sheet name="Планир. показ-ли" sheetId="3" r:id="rId3"/>
  </sheets>
  <definedNames>
    <definedName name="_xlnm.Print_Area" localSheetId="1">'ПЕРЕЧЕНЬ'!$A$1:$P$54</definedName>
  </definedNames>
  <calcPr fullCalcOnLoad="1"/>
</workbook>
</file>

<file path=xl/sharedStrings.xml><?xml version="1.0" encoding="utf-8"?>
<sst xmlns="http://schemas.openxmlformats.org/spreadsheetml/2006/main" count="375" uniqueCount="241">
  <si>
    <t xml:space="preserve">Показатели выполнения </t>
  </si>
  <si>
    <t>программы</t>
  </si>
  <si>
    <t>Еди-ницы изме-рения</t>
  </si>
  <si>
    <t>Достигнуто в результате выполнения Программы </t>
  </si>
  <si>
    <t>в целом по Пен-зенской  области</t>
  </si>
  <si>
    <t>Пенза</t>
  </si>
  <si>
    <t>Горо-дище</t>
  </si>
  <si>
    <t>Кузнецк</t>
  </si>
  <si>
    <t>Нижний</t>
  </si>
  <si>
    <t>Ломов</t>
  </si>
  <si>
    <t>Спасск</t>
  </si>
  <si>
    <t>Земет-чино</t>
  </si>
  <si>
    <t>Исса</t>
  </si>
  <si>
    <t>Лунино</t>
  </si>
  <si>
    <t>Пачелма</t>
  </si>
  <si>
    <t>Сосново-борск</t>
  </si>
  <si>
    <t>Бессо-новка</t>
  </si>
  <si>
    <t>Вазерки</t>
  </si>
  <si>
    <t>Верхний</t>
  </si>
  <si>
    <t>Засечное</t>
  </si>
  <si>
    <t>Кижева-тово</t>
  </si>
  <si>
    <t>Криво-шеевка</t>
  </si>
  <si>
    <t>Ленино</t>
  </si>
  <si>
    <t>Наровчат</t>
  </si>
  <si>
    <t>Старая Каменка</t>
  </si>
  <si>
    <t>Чемода-новка</t>
  </si>
  <si>
    <t>1. Многоквартирный жилищный фонд, в котором проведен капитальный ремонт:</t>
  </si>
  <si>
    <t>1.1. количество многоквартирных домов</t>
  </si>
  <si>
    <t>1.2. общая площадь жилищного фонда, всего,</t>
  </si>
  <si>
    <t>тыс. кв.м</t>
  </si>
  <si>
    <t>1.3. в том числе общая площадь жилых помещений, находящихся в собственности граждан</t>
  </si>
  <si>
    <t xml:space="preserve">2. Доля многоквартирных домов, в которых проведен капитальный ремонт: </t>
  </si>
  <si>
    <t>2.1. от общего числа многоквартирных домов, включенных в региональную программу</t>
  </si>
  <si>
    <t>%</t>
  </si>
  <si>
    <t>2.2. от общего числа многоквартирных домов, подлежащих капитальному ремонту на дату принятия региональной программы</t>
  </si>
  <si>
    <t>2.3. от общего числа многоквартирных домов, подлежащих капитальному ремонту на дату принятия первой региональной программы (накопи-тельным итогом)</t>
  </si>
  <si>
    <t>3. Доля многоквартирных домов, в которых установлены приборы учета потребления ресурсов и (или) узлы управления (тепловой энергии, горячей и холодной воды, электрической энергии, газа);</t>
  </si>
  <si>
    <t>4. Доля многоквартирных домов, в которых проведен комплексный капитальный ремонт согласно установленному Федеральным законом перечню работ по капитальному ремонту:</t>
  </si>
  <si>
    <t>4.1. от общего числа многоквартирных домов, включенных в адресную программу</t>
  </si>
  <si>
    <t>4.2. от общего числа многоквартирных домов, включенных во все региональные программы за период действия Фонда (накопительным итогом)</t>
  </si>
  <si>
    <t>5. Объем финансирования проведе-ния капитального ремонта,</t>
  </si>
  <si>
    <t>млн. руб.</t>
  </si>
  <si>
    <t xml:space="preserve">в том числе: </t>
  </si>
  <si>
    <t>5.2. в том числе за счет средств Фонда</t>
  </si>
  <si>
    <t>5.3. за счет средств бюджета субъекта Российской Федерации и местных бюджетов, предусмотренных на долевое финансирование региональной программы</t>
  </si>
  <si>
    <t>5.4. за счет средств товариществ собственников жилья, иных кооперативов или собственников помещений в многоквартирных домах</t>
  </si>
  <si>
    <t>6. Средняя стоимость проведения капитального ремонта</t>
  </si>
  <si>
    <t>тыс. руб./кв.м</t>
  </si>
  <si>
    <t xml:space="preserve">7. Изменение количества това-риществ собственников жилья: </t>
  </si>
  <si>
    <t>7.1. с даты принятия региональной программы</t>
  </si>
  <si>
    <t>шт./%</t>
  </si>
  <si>
    <t>488/8,2</t>
  </si>
  <si>
    <t>306/8,5</t>
  </si>
  <si>
    <t>5/6,5</t>
  </si>
  <si>
    <t>52/5,6</t>
  </si>
  <si>
    <t>17/5,1</t>
  </si>
  <si>
    <t>10/19,2</t>
  </si>
  <si>
    <t>6/5,6</t>
  </si>
  <si>
    <t>11/16,4</t>
  </si>
  <si>
    <t>4/5,4</t>
  </si>
  <si>
    <t>21/63,6</t>
  </si>
  <si>
    <t>8/100</t>
  </si>
  <si>
    <t>3/5,1</t>
  </si>
  <si>
    <t>5/4,7</t>
  </si>
  <si>
    <t>6/28,5</t>
  </si>
  <si>
    <t>3/5,3</t>
  </si>
  <si>
    <t>5/7,6</t>
  </si>
  <si>
    <t>4/8,3</t>
  </si>
  <si>
    <t>7.2. с даты принятия первой региональной программы (накопительным итогом)</t>
  </si>
  <si>
    <t>8. Доля израсходованных средств лимита финансовой поддержки Фонда субъекту Российской Федерации на проведение капитального ремонта многоквартирных домов:</t>
  </si>
  <si>
    <t>8.1. на региональную программу</t>
  </si>
  <si>
    <t>8.2. на все реализованные региональные программы</t>
  </si>
  <si>
    <t>9. Остаток средств лимита субъекта Российской Федерации на проведение капитального ремонта многоквартирных домов</t>
  </si>
  <si>
    <t xml:space="preserve">Планируемые показатели выполнения адресной Программы Пензенской области
по проведению капитального ремонта многоквартирных домов на 2008 год 
(первая  заявка)
</t>
  </si>
  <si>
    <t xml:space="preserve">Планируемые показатели выполнения адресной Программы Пензенской области
по проведению капитального ремонта многоквартирных домов на 2008 год 
(вторая  заявка)
</t>
  </si>
  <si>
    <t>Показатели выполнения программы</t>
  </si>
  <si>
    <t>в целом</t>
  </si>
  <si>
    <t xml:space="preserve"> по Пен-зенской области</t>
  </si>
  <si>
    <t>Белин-ский</t>
  </si>
  <si>
    <t>Лермон-тово</t>
  </si>
  <si>
    <t>Поим</t>
  </si>
  <si>
    <t>Пуша-нино</t>
  </si>
  <si>
    <t>Башма-ково</t>
  </si>
  <si>
    <t>Беково</t>
  </si>
  <si>
    <t>Вадинск</t>
  </si>
  <si>
    <t>Сурск</t>
  </si>
  <si>
    <t>Чаада-евка</t>
  </si>
  <si>
    <t>Каменка</t>
  </si>
  <si>
    <t>Колы-шлей</t>
  </si>
  <si>
    <t>Аннен-ково</t>
  </si>
  <si>
    <t>Николь-ское</t>
  </si>
  <si>
    <t>Радищево</t>
  </si>
  <si>
    <t>Явлейка</t>
  </si>
  <si>
    <t>Лопатино</t>
  </si>
  <si>
    <t>Малая Сердоба</t>
  </si>
  <si>
    <t>Мокшан</t>
  </si>
  <si>
    <t>Рамзай</t>
  </si>
  <si>
    <t>Невер-кино</t>
  </si>
  <si>
    <t>Никольск</t>
  </si>
  <si>
    <t>Приго-родное</t>
  </si>
  <si>
    <t>Тамала</t>
  </si>
  <si>
    <t>Шемы-</t>
  </si>
  <si>
    <t>шейка</t>
  </si>
  <si>
    <t>1.1. количество много-квартирных домов</t>
  </si>
  <si>
    <t>1.3. в том числе общая площадь жилых помеще-ний, находящихся в собственности граждан</t>
  </si>
  <si>
    <t xml:space="preserve">2. Доля многоквартир-ных домов, в которых проведен капитальный ремонт: </t>
  </si>
  <si>
    <t>2.1. от общего числа многоквартирных домов, включенных в региона-льную программу</t>
  </si>
  <si>
    <t>2.2. от общего числа многоквартирных домов, подлежащих капитально-му ремонту на дату принятия региональной программы</t>
  </si>
  <si>
    <t>2.3. от общего числа многоквартирных домов, подлежащих капитально-му ремонту на дату принятия первой реги-ональной программы (накопительным итогом)</t>
  </si>
  <si>
    <t>3. Доля многоквартир-ных домов, в которых установлены приборы учета потребления ресурсов и (или) узлы управления (тепловой энергии, горячей и холодной воды, электри-ческой энергии, газа);</t>
  </si>
  <si>
    <t xml:space="preserve">4. Доля многоквартир-ных домов, в которых проведен комплексный капитальный ремонт согласно установлен-ному Федеральным законом перечню работ по капитальному ремонту: </t>
  </si>
  <si>
    <t>4.2. от общего числа многоквартирных домов, включенных во все реги-ональные программы за период действия Фонда (накопительным итогом)</t>
  </si>
  <si>
    <t> 5,55</t>
  </si>
  <si>
    <t>5. Объем финанси-рования проведения капитального ремонта,</t>
  </si>
  <si>
    <t>в том числе:</t>
  </si>
  <si>
    <t>5.4. за счет средств товариществ собствен-ников жилья, иных кооперативов или собственников помеще-ний в многоквартирных домах</t>
  </si>
  <si>
    <t>6. Средняя стоимость проведения капиталь-ного ремонта</t>
  </si>
  <si>
    <t>тыс. руб./</t>
  </si>
  <si>
    <t>кв.м</t>
  </si>
  <si>
    <t>7. Изменение количества товариществ собствен-ников жилья:</t>
  </si>
  <si>
    <t>452/34,5</t>
  </si>
  <si>
    <t>13/6,3</t>
  </si>
  <si>
    <t>3/6,1</t>
  </si>
  <si>
    <t>10/100</t>
  </si>
  <si>
    <t>9/14,7</t>
  </si>
  <si>
    <t>10/8,3</t>
  </si>
  <si>
    <t>5/13,5</t>
  </si>
  <si>
    <t>32/5,2</t>
  </si>
  <si>
    <t>2/100</t>
  </si>
  <si>
    <t>1/100</t>
  </si>
  <si>
    <t>3/100</t>
  </si>
  <si>
    <t>4/8,1</t>
  </si>
  <si>
    <t>1/9,0</t>
  </si>
  <si>
    <t>5/5,6</t>
  </si>
  <si>
    <t>2/33,3</t>
  </si>
  <si>
    <t>1/5,2</t>
  </si>
  <si>
    <t>5/5,2</t>
  </si>
  <si>
    <t>5/13,8</t>
  </si>
  <si>
    <t>7.2. с даты принятия первой региональной программы (накопитель-ным итогом)</t>
  </si>
  <si>
    <t xml:space="preserve">8. Доля израсходован-ных средств лимита финансовой поддержки Фонда субъекту Российской Федерации на проведение капиталь-ного ремонта много-квартирных домов: </t>
  </si>
  <si>
    <t>№ п/п</t>
  </si>
  <si>
    <t>Адрес многоквартирного дома (улица,</t>
  </si>
  <si>
    <t>№ дома)</t>
  </si>
  <si>
    <t>Виды работ по капитальному ремонту МКД, предусмотренные п.3 ст.15 185-ФЗ</t>
  </si>
  <si>
    <t>Удельная стоимость капиталь-ного ремонта, тыс.руб/</t>
  </si>
  <si>
    <t>кв.метр общей площади помеще-ний в МКД</t>
  </si>
  <si>
    <t>Предельная стоимость капиталь-ного ремонта, тыс. руб./ общей площади помещений в МКД</t>
  </si>
  <si>
    <t>Контро-льная сумма по горизон-тали (сумма 3+4..+14 колонок)</t>
  </si>
  <si>
    <t>компле-</t>
  </si>
  <si>
    <t>ксный ремонт (всего)</t>
  </si>
  <si>
    <t>В том числе</t>
  </si>
  <si>
    <t>ремонт внутридом. инженер-ных систем</t>
  </si>
  <si>
    <t>ремонт крыши</t>
  </si>
  <si>
    <t>ремонт или замена лифтового оборудо-вания</t>
  </si>
  <si>
    <t>ремонт подвальных помещений</t>
  </si>
  <si>
    <t>утепление и ремонт фасадов</t>
  </si>
  <si>
    <t>улица, № дома</t>
  </si>
  <si>
    <t>тыс.руб.</t>
  </si>
  <si>
    <t>кв.м.</t>
  </si>
  <si>
    <t>ед.</t>
  </si>
  <si>
    <t>тыс.</t>
  </si>
  <si>
    <t>руб.</t>
  </si>
  <si>
    <t>тыс.руб/</t>
  </si>
  <si>
    <t> 1</t>
  </si>
  <si>
    <t>Контрольная сумма по вертикали (сумма 1+2+3+…+n строк)</t>
  </si>
  <si>
    <t>№№</t>
  </si>
  <si>
    <t>Адрес</t>
  </si>
  <si>
    <t>год</t>
  </si>
  <si>
    <t>Площадь</t>
  </si>
  <si>
    <t>стоимость капремонта, тыс.руб.</t>
  </si>
  <si>
    <t>в МКД</t>
  </si>
  <si>
    <t>ввода в</t>
  </si>
  <si>
    <t>эксплу-атацию</t>
  </si>
  <si>
    <t>капит. ремонта</t>
  </si>
  <si>
    <t>капи-</t>
  </si>
  <si>
    <t>таль-</t>
  </si>
  <si>
    <t>ности</t>
  </si>
  <si>
    <t>помещений, кв.м.</t>
  </si>
  <si>
    <t>всего</t>
  </si>
  <si>
    <t>в т.ч. за счет средств</t>
  </si>
  <si>
    <t>общая</t>
  </si>
  <si>
    <t>жилых и</t>
  </si>
  <si>
    <t>нежил</t>
  </si>
  <si>
    <t>помещ.</t>
  </si>
  <si>
    <t>в т.ч. жилых</t>
  </si>
  <si>
    <t>местного бюджета (субсидии)</t>
  </si>
  <si>
    <t>в т.ч.</t>
  </si>
  <si>
    <t>жилых,</t>
  </si>
  <si>
    <t xml:space="preserve">наход. </t>
  </si>
  <si>
    <t>в собств.</t>
  </si>
  <si>
    <t>гражд.</t>
  </si>
  <si>
    <t>за счет</t>
  </si>
  <si>
    <t>Пензен.</t>
  </si>
  <si>
    <t>обл.</t>
  </si>
  <si>
    <t>предус.</t>
  </si>
  <si>
    <t>в местн.</t>
  </si>
  <si>
    <t>бюдж.</t>
  </si>
  <si>
    <t>на долев.</t>
  </si>
  <si>
    <t>финанс.</t>
  </si>
  <si>
    <t>пом.</t>
  </si>
  <si>
    <t>нет</t>
  </si>
  <si>
    <t xml:space="preserve">планируемый
перечень работ
по капитальному
ремонту
</t>
  </si>
  <si>
    <t>ул.Ленина, д.44</t>
  </si>
  <si>
    <t>ул.Ленина, д.35</t>
  </si>
  <si>
    <t>ул.Ленина, д.32</t>
  </si>
  <si>
    <t>пр.Мира, д.22а</t>
  </si>
  <si>
    <t>ул.Братская, д.15а</t>
  </si>
  <si>
    <t>ул.Братская, д.13</t>
  </si>
  <si>
    <t>ул.Зеленая, д.27</t>
  </si>
  <si>
    <t>ул.Зеленая, д.33</t>
  </si>
  <si>
    <t>ул.Конституции СССР, д.23</t>
  </si>
  <si>
    <t>ул.Конституции СССР, д.25</t>
  </si>
  <si>
    <t>II</t>
  </si>
  <si>
    <t>ул.Братская, д.18</t>
  </si>
  <si>
    <t>ремонт внутридомовых инженерных систем, ремонт крыши, утепление или ремонт фасадов, ремонт подвальных помещений</t>
  </si>
  <si>
    <t>ремонт внутридомовых инженерных систем, ремонт крыши, утепление и ремонт фасадов</t>
  </si>
  <si>
    <t>ремонт внутридомовых инженерных систем, ремонт крыши, ремонт или замена лифтового оборудования, ремонт подвальных помещений</t>
  </si>
  <si>
    <t>ремонт крыши, утепление и ремонт  фасадов</t>
  </si>
  <si>
    <t>ремонт внутридомовых инженерных систем, ремонт крыши</t>
  </si>
  <si>
    <t>ремонт внутридомовых инженерных систем, ремонт крыши, утепление и ремонт фасада</t>
  </si>
  <si>
    <t>ремонт внутридомовых инженерных систем, утепление и ремонт фасада</t>
  </si>
  <si>
    <t>ремонт внутридомовых инженерных систем, ремонт или замена лифтового оборудования, утепление и ремонт фасадов</t>
  </si>
  <si>
    <t>послед.</t>
  </si>
  <si>
    <t>комплексного</t>
  </si>
  <si>
    <t>площадь</t>
  </si>
  <si>
    <t>средств</t>
  </si>
  <si>
    <t>Фонда</t>
  </si>
  <si>
    <t xml:space="preserve">Удельная
стоим.
капит. рем.
тыс.
руб./
кв. метр
общей
площ.
в МКД
</t>
  </si>
  <si>
    <t>бюджет</t>
  </si>
  <si>
    <t>Итого по городу</t>
  </si>
  <si>
    <t>пр.30-летия Победы, д.43</t>
  </si>
  <si>
    <t xml:space="preserve">Перечень многоквартирных домов,
в отношении которых планируется предоставление финансовой поддержки в 2009 году в рамках долгосрочной
 целевой Программы "Реконструкция и  капитальный ремонт жилищного фонда г.Заречного на 2009 год
</t>
  </si>
  <si>
    <t>Приложение № 1</t>
  </si>
  <si>
    <t xml:space="preserve">Реестр многоквартирных домов,  участвующих в  долгосрочной целевой Программы "Реконструкция и  капитальный ремонт жилищногофонда г.Заречного на 2009 год
</t>
  </si>
  <si>
    <t>Приложение №2</t>
  </si>
  <si>
    <t>Таблица 5</t>
  </si>
  <si>
    <t>собст-</t>
  </si>
  <si>
    <t>ТСЖ, других коопе-ративов либо</t>
  </si>
  <si>
    <t>венни-</t>
  </si>
  <si>
    <t>ков</t>
  </si>
  <si>
    <t>Таблица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</si>
</sst>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180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68" fontId="2" fillId="2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2" fillId="2" borderId="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180" wrapText="1"/>
    </xf>
    <xf numFmtId="169" fontId="2" fillId="2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8" fontId="2" fillId="2" borderId="22" xfId="0" applyNumberFormat="1" applyFont="1" applyFill="1" applyBorder="1" applyAlignment="1">
      <alignment horizontal="center" vertical="center" wrapText="1"/>
    </xf>
    <xf numFmtId="168" fontId="2" fillId="2" borderId="1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180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" fontId="7" fillId="0" borderId="6" xfId="0" applyNumberFormat="1" applyFont="1" applyBorder="1" applyAlignment="1">
      <alignment horizontal="center" vertical="center" wrapText="1"/>
    </xf>
    <xf numFmtId="16" fontId="7" fillId="0" borderId="3" xfId="0" applyNumberFormat="1" applyFont="1" applyBorder="1" applyAlignment="1">
      <alignment horizontal="center" vertical="center" wrapText="1"/>
    </xf>
    <xf numFmtId="17" fontId="7" fillId="0" borderId="6" xfId="0" applyNumberFormat="1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tabSelected="1" workbookViewId="0" topLeftCell="A1">
      <selection activeCell="I16" sqref="I16"/>
    </sheetView>
  </sheetViews>
  <sheetFormatPr defaultColWidth="9.00390625" defaultRowHeight="12.75"/>
  <cols>
    <col min="2" max="2" width="13.00390625" style="0" customWidth="1"/>
    <col min="11" max="11" width="9.375" style="0" bestFit="1" customWidth="1"/>
    <col min="13" max="13" width="10.00390625" style="0" bestFit="1" customWidth="1"/>
    <col min="15" max="15" width="10.00390625" style="0" bestFit="1" customWidth="1"/>
    <col min="16" max="16" width="0.12890625" style="0" customWidth="1"/>
  </cols>
  <sheetData>
    <row r="2" spans="11:15" ht="15.75" customHeight="1">
      <c r="K2" s="30"/>
      <c r="L2" s="29"/>
      <c r="M2" s="30" t="s">
        <v>234</v>
      </c>
      <c r="N2" s="30"/>
      <c r="O2" s="29"/>
    </row>
    <row r="3" spans="11:15" ht="22.5" customHeight="1">
      <c r="K3" s="30"/>
      <c r="L3" s="30"/>
      <c r="M3" s="30"/>
      <c r="N3" s="30"/>
      <c r="O3" s="30"/>
    </row>
    <row r="4" spans="11:15" ht="22.5" customHeight="1">
      <c r="K4" s="30"/>
      <c r="L4" s="30"/>
      <c r="M4" s="30" t="s">
        <v>235</v>
      </c>
      <c r="N4" s="30"/>
      <c r="O4" s="30"/>
    </row>
    <row r="5" spans="1:16" ht="52.5" customHeight="1">
      <c r="A5" s="73" t="s">
        <v>233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5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8" ht="77.25" customHeight="1">
      <c r="A7" s="78" t="s">
        <v>140</v>
      </c>
      <c r="B7" s="35" t="s">
        <v>141</v>
      </c>
      <c r="C7" s="81" t="s">
        <v>143</v>
      </c>
      <c r="D7" s="82"/>
      <c r="E7" s="82"/>
      <c r="F7" s="82"/>
      <c r="G7" s="82"/>
      <c r="H7" s="82"/>
      <c r="I7" s="82"/>
      <c r="J7" s="82"/>
      <c r="K7" s="82"/>
      <c r="L7" s="82"/>
      <c r="M7" s="35" t="s">
        <v>144</v>
      </c>
      <c r="N7" s="78" t="s">
        <v>146</v>
      </c>
      <c r="O7" s="78" t="s">
        <v>147</v>
      </c>
      <c r="R7" s="37"/>
    </row>
    <row r="8" spans="1:15" ht="63.75">
      <c r="A8" s="80"/>
      <c r="B8" s="31" t="s">
        <v>142</v>
      </c>
      <c r="C8" s="41" t="s">
        <v>148</v>
      </c>
      <c r="D8" s="83" t="s">
        <v>150</v>
      </c>
      <c r="E8" s="85"/>
      <c r="F8" s="85"/>
      <c r="G8" s="85"/>
      <c r="H8" s="85"/>
      <c r="I8" s="85"/>
      <c r="J8" s="85"/>
      <c r="K8" s="85"/>
      <c r="L8" s="86"/>
      <c r="M8" s="38" t="s">
        <v>145</v>
      </c>
      <c r="N8" s="80"/>
      <c r="O8" s="80"/>
    </row>
    <row r="9" spans="1:15" ht="77.25" customHeight="1">
      <c r="A9" s="80"/>
      <c r="B9" s="40"/>
      <c r="C9" s="31" t="s">
        <v>149</v>
      </c>
      <c r="D9" s="42" t="s">
        <v>151</v>
      </c>
      <c r="E9" s="75" t="s">
        <v>152</v>
      </c>
      <c r="F9" s="77"/>
      <c r="G9" s="75" t="s">
        <v>153</v>
      </c>
      <c r="H9" s="76"/>
      <c r="I9" s="75" t="s">
        <v>154</v>
      </c>
      <c r="J9" s="76"/>
      <c r="K9" s="75" t="s">
        <v>155</v>
      </c>
      <c r="L9" s="77"/>
      <c r="M9" s="38"/>
      <c r="N9" s="39"/>
      <c r="O9" s="43"/>
    </row>
    <row r="10" spans="1:15" ht="12.75">
      <c r="A10" s="80"/>
      <c r="B10" s="83" t="s">
        <v>156</v>
      </c>
      <c r="C10" s="78" t="s">
        <v>157</v>
      </c>
      <c r="D10" s="78" t="s">
        <v>157</v>
      </c>
      <c r="E10" s="78" t="s">
        <v>158</v>
      </c>
      <c r="F10" s="78" t="s">
        <v>157</v>
      </c>
      <c r="G10" s="78" t="s">
        <v>159</v>
      </c>
      <c r="H10" s="35" t="s">
        <v>160</v>
      </c>
      <c r="I10" s="78" t="s">
        <v>158</v>
      </c>
      <c r="J10" s="35" t="s">
        <v>160</v>
      </c>
      <c r="K10" s="78" t="s">
        <v>158</v>
      </c>
      <c r="L10" s="78" t="s">
        <v>157</v>
      </c>
      <c r="M10" s="35" t="s">
        <v>162</v>
      </c>
      <c r="N10" s="31" t="s">
        <v>162</v>
      </c>
      <c r="O10" s="78"/>
    </row>
    <row r="11" spans="1:15" ht="12.75">
      <c r="A11" s="79"/>
      <c r="B11" s="84"/>
      <c r="C11" s="79"/>
      <c r="D11" s="79"/>
      <c r="E11" s="79"/>
      <c r="F11" s="79"/>
      <c r="G11" s="79"/>
      <c r="H11" s="36" t="s">
        <v>161</v>
      </c>
      <c r="I11" s="79"/>
      <c r="J11" s="36" t="s">
        <v>161</v>
      </c>
      <c r="K11" s="79"/>
      <c r="L11" s="79"/>
      <c r="M11" s="36" t="s">
        <v>158</v>
      </c>
      <c r="N11" s="36" t="s">
        <v>158</v>
      </c>
      <c r="O11" s="79"/>
    </row>
    <row r="12" spans="1:15" ht="12.75">
      <c r="A12" s="39" t="s">
        <v>163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</row>
    <row r="13" spans="1:15" ht="25.5">
      <c r="A13" s="34">
        <v>1</v>
      </c>
      <c r="B13" s="44" t="s">
        <v>207</v>
      </c>
      <c r="C13" s="34"/>
      <c r="D13" s="34">
        <v>115.8</v>
      </c>
      <c r="E13" s="63">
        <v>840</v>
      </c>
      <c r="F13" s="34">
        <v>1977.3</v>
      </c>
      <c r="G13" s="34"/>
      <c r="H13" s="34"/>
      <c r="I13" s="34"/>
      <c r="J13" s="34"/>
      <c r="K13" s="34">
        <v>1883.6</v>
      </c>
      <c r="L13" s="34">
        <v>654.2</v>
      </c>
      <c r="M13" s="34">
        <v>1.32</v>
      </c>
      <c r="N13" s="34">
        <v>5</v>
      </c>
      <c r="O13" s="34">
        <f>SUM(C13:N13)</f>
        <v>5477.219999999999</v>
      </c>
    </row>
    <row r="14" spans="1:15" ht="25.5">
      <c r="A14" s="34">
        <v>2</v>
      </c>
      <c r="B14" s="44" t="s">
        <v>206</v>
      </c>
      <c r="C14" s="34"/>
      <c r="D14" s="34">
        <v>115.8</v>
      </c>
      <c r="E14" s="34">
        <v>828.8</v>
      </c>
      <c r="F14" s="34">
        <v>1975.7</v>
      </c>
      <c r="G14" s="34"/>
      <c r="H14" s="34"/>
      <c r="I14" s="34"/>
      <c r="J14" s="34"/>
      <c r="K14" s="63">
        <v>1873</v>
      </c>
      <c r="L14" s="34">
        <v>619.5</v>
      </c>
      <c r="M14" s="34">
        <v>1.32</v>
      </c>
      <c r="N14" s="34">
        <v>5</v>
      </c>
      <c r="O14" s="34">
        <f>SUM(C14:N14)</f>
        <v>5419.12</v>
      </c>
    </row>
    <row r="15" spans="1:15" ht="25.5">
      <c r="A15" s="34">
        <v>3</v>
      </c>
      <c r="B15" s="44" t="s">
        <v>213</v>
      </c>
      <c r="C15" s="34"/>
      <c r="D15" s="34">
        <v>1860.8</v>
      </c>
      <c r="E15" s="34">
        <v>781.9</v>
      </c>
      <c r="F15" s="34">
        <v>574.6</v>
      </c>
      <c r="G15" s="34"/>
      <c r="H15" s="34"/>
      <c r="I15" s="34"/>
      <c r="J15" s="34"/>
      <c r="K15" s="34"/>
      <c r="L15" s="34"/>
      <c r="M15" s="34">
        <v>1.23</v>
      </c>
      <c r="N15" s="34">
        <v>5</v>
      </c>
      <c r="O15" s="71">
        <v>3223.53</v>
      </c>
    </row>
    <row r="16" spans="1:15" ht="25.5">
      <c r="A16" s="34">
        <v>4</v>
      </c>
      <c r="B16" s="44" t="s">
        <v>208</v>
      </c>
      <c r="C16" s="34">
        <v>4264.3</v>
      </c>
      <c r="D16" s="63">
        <v>1626</v>
      </c>
      <c r="E16" s="34">
        <v>1027.3</v>
      </c>
      <c r="F16" s="34">
        <v>2098.3</v>
      </c>
      <c r="G16" s="34"/>
      <c r="H16" s="34"/>
      <c r="I16" s="34"/>
      <c r="J16" s="34"/>
      <c r="K16" s="34">
        <v>2458.3</v>
      </c>
      <c r="L16" s="63">
        <v>540</v>
      </c>
      <c r="M16" s="34">
        <v>1.21</v>
      </c>
      <c r="N16" s="34">
        <v>5</v>
      </c>
      <c r="O16" s="34">
        <f aca="true" t="shared" si="0" ref="O16:O25">SUM(C16:N16)</f>
        <v>12020.41</v>
      </c>
    </row>
    <row r="17" spans="1:15" ht="25.5">
      <c r="A17" s="34">
        <v>5</v>
      </c>
      <c r="B17" s="44" t="s">
        <v>209</v>
      </c>
      <c r="C17" s="34"/>
      <c r="D17" s="63">
        <v>600</v>
      </c>
      <c r="E17" s="34">
        <v>987.2</v>
      </c>
      <c r="F17" s="63">
        <v>2200</v>
      </c>
      <c r="G17" s="34"/>
      <c r="H17" s="34"/>
      <c r="I17" s="34"/>
      <c r="J17" s="34"/>
      <c r="K17" s="34">
        <v>2441.1</v>
      </c>
      <c r="L17" s="63">
        <v>1000</v>
      </c>
      <c r="M17" s="34">
        <v>1.17</v>
      </c>
      <c r="N17" s="34">
        <v>5</v>
      </c>
      <c r="O17" s="34">
        <f t="shared" si="0"/>
        <v>7234.469999999999</v>
      </c>
    </row>
    <row r="18" spans="1:15" ht="25.5">
      <c r="A18" s="34">
        <v>6</v>
      </c>
      <c r="B18" s="44" t="s">
        <v>210</v>
      </c>
      <c r="C18" s="34"/>
      <c r="D18" s="63">
        <v>1350</v>
      </c>
      <c r="E18" s="34"/>
      <c r="F18" s="34"/>
      <c r="G18" s="34"/>
      <c r="H18" s="34"/>
      <c r="I18" s="34"/>
      <c r="J18" s="34"/>
      <c r="K18" s="34">
        <v>2327.7</v>
      </c>
      <c r="L18" s="34">
        <v>1705.8</v>
      </c>
      <c r="M18" s="34">
        <v>1.09</v>
      </c>
      <c r="N18" s="34">
        <v>5</v>
      </c>
      <c r="O18" s="34">
        <f t="shared" si="0"/>
        <v>5389.59</v>
      </c>
    </row>
    <row r="19" spans="1:15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15</v>
      </c>
    </row>
    <row r="20" spans="1:15" ht="25.5">
      <c r="A20" s="34">
        <v>7</v>
      </c>
      <c r="B20" s="44" t="s">
        <v>211</v>
      </c>
      <c r="C20" s="34"/>
      <c r="D20" s="63">
        <v>930</v>
      </c>
      <c r="E20" s="34"/>
      <c r="F20" s="34"/>
      <c r="G20" s="34"/>
      <c r="H20" s="34"/>
      <c r="I20" s="34"/>
      <c r="J20" s="34"/>
      <c r="K20" s="34">
        <v>2327.7</v>
      </c>
      <c r="L20" s="34">
        <v>1927.8</v>
      </c>
      <c r="M20" s="34">
        <v>1.02</v>
      </c>
      <c r="N20" s="34">
        <v>5</v>
      </c>
      <c r="O20" s="34">
        <f t="shared" si="0"/>
        <v>5191.52</v>
      </c>
    </row>
    <row r="21" spans="1:15" ht="25.5">
      <c r="A21" s="34">
        <v>8</v>
      </c>
      <c r="B21" s="44" t="s">
        <v>204</v>
      </c>
      <c r="C21" s="34"/>
      <c r="D21" s="63">
        <v>2750</v>
      </c>
      <c r="E21" s="34"/>
      <c r="F21" s="34"/>
      <c r="G21" s="34">
        <v>4</v>
      </c>
      <c r="H21" s="63">
        <v>5100</v>
      </c>
      <c r="I21" s="34"/>
      <c r="J21" s="34"/>
      <c r="K21" s="63">
        <v>5950</v>
      </c>
      <c r="L21" s="63">
        <v>870</v>
      </c>
      <c r="M21" s="34">
        <v>1.18</v>
      </c>
      <c r="N21" s="34">
        <v>5</v>
      </c>
      <c r="O21" s="34">
        <f t="shared" si="0"/>
        <v>14680.18</v>
      </c>
    </row>
    <row r="22" spans="1:15" ht="25.5">
      <c r="A22" s="34">
        <v>9</v>
      </c>
      <c r="B22" s="34" t="s">
        <v>203</v>
      </c>
      <c r="C22" s="34"/>
      <c r="D22" s="63">
        <v>3150</v>
      </c>
      <c r="E22" s="34"/>
      <c r="F22" s="34"/>
      <c r="G22" s="34">
        <v>4</v>
      </c>
      <c r="H22" s="63">
        <v>5200</v>
      </c>
      <c r="I22" s="34"/>
      <c r="J22" s="34"/>
      <c r="K22" s="63">
        <v>5780</v>
      </c>
      <c r="L22" s="63">
        <v>870</v>
      </c>
      <c r="M22" s="34">
        <v>1.24</v>
      </c>
      <c r="N22" s="34">
        <v>5</v>
      </c>
      <c r="O22" s="34">
        <f t="shared" si="0"/>
        <v>15010.24</v>
      </c>
    </row>
    <row r="23" spans="1:15" ht="25.5">
      <c r="A23" s="34">
        <v>10</v>
      </c>
      <c r="B23" s="34" t="s">
        <v>202</v>
      </c>
      <c r="C23" s="34">
        <v>4822.5</v>
      </c>
      <c r="D23" s="63">
        <v>2532</v>
      </c>
      <c r="E23" s="34">
        <v>1174.2</v>
      </c>
      <c r="F23" s="63">
        <v>2154</v>
      </c>
      <c r="G23" s="34"/>
      <c r="H23" s="34"/>
      <c r="I23" s="63">
        <v>1050</v>
      </c>
      <c r="J23" s="34">
        <v>88.9</v>
      </c>
      <c r="K23" s="63">
        <v>2335</v>
      </c>
      <c r="L23" s="34">
        <v>47.6</v>
      </c>
      <c r="M23" s="34">
        <v>1.36</v>
      </c>
      <c r="N23" s="34">
        <v>5</v>
      </c>
      <c r="O23" s="34">
        <f t="shared" si="0"/>
        <v>14210.560000000001</v>
      </c>
    </row>
    <row r="24" spans="1:15" ht="25.5">
      <c r="A24" s="34">
        <v>11</v>
      </c>
      <c r="B24" s="44" t="s">
        <v>230</v>
      </c>
      <c r="C24" s="34"/>
      <c r="D24" s="34">
        <v>1599.3</v>
      </c>
      <c r="E24" s="34">
        <v>619.5</v>
      </c>
      <c r="F24" s="34">
        <v>1054.7</v>
      </c>
      <c r="G24" s="34">
        <v>2</v>
      </c>
      <c r="H24" s="34">
        <v>2416.4</v>
      </c>
      <c r="I24" s="63">
        <v>550</v>
      </c>
      <c r="J24" s="34">
        <v>63.9</v>
      </c>
      <c r="K24" s="34"/>
      <c r="L24" s="34"/>
      <c r="M24" s="34">
        <v>1.31</v>
      </c>
      <c r="N24" s="34">
        <v>5</v>
      </c>
      <c r="O24" s="34">
        <f t="shared" si="0"/>
        <v>6312.11</v>
      </c>
    </row>
    <row r="25" spans="1:15" ht="12.75">
      <c r="A25" s="34">
        <v>12</v>
      </c>
      <c r="B25" s="34" t="s">
        <v>205</v>
      </c>
      <c r="C25" s="63">
        <v>2610.1</v>
      </c>
      <c r="D25" s="34">
        <v>1860.8</v>
      </c>
      <c r="E25" s="34">
        <v>764.6</v>
      </c>
      <c r="F25" s="34">
        <v>165.8</v>
      </c>
      <c r="G25" s="34"/>
      <c r="H25" s="34"/>
      <c r="I25" s="34"/>
      <c r="J25" s="34"/>
      <c r="K25" s="34">
        <v>1578.2</v>
      </c>
      <c r="L25" s="34">
        <v>583.5</v>
      </c>
      <c r="M25" s="71">
        <v>1.3</v>
      </c>
      <c r="N25" s="34">
        <v>5</v>
      </c>
      <c r="O25" s="71">
        <f t="shared" si="0"/>
        <v>7569.3</v>
      </c>
    </row>
    <row r="26" spans="1:15" s="5" customFormat="1" ht="76.5">
      <c r="A26" s="34"/>
      <c r="B26" s="34" t="s">
        <v>164</v>
      </c>
      <c r="C26" s="34">
        <v>11696.9</v>
      </c>
      <c r="D26" s="34">
        <v>18490.5</v>
      </c>
      <c r="E26" s="34">
        <v>7023.5</v>
      </c>
      <c r="F26" s="34">
        <v>12200.4</v>
      </c>
      <c r="G26" s="34">
        <v>10</v>
      </c>
      <c r="H26" s="34">
        <v>12716.4</v>
      </c>
      <c r="I26" s="63">
        <v>1600</v>
      </c>
      <c r="J26" s="34">
        <v>152.8</v>
      </c>
      <c r="K26" s="34">
        <v>28954.6</v>
      </c>
      <c r="L26" s="63">
        <v>8818.4</v>
      </c>
      <c r="M26" s="34">
        <v>14.75</v>
      </c>
      <c r="N26" s="34">
        <v>60</v>
      </c>
      <c r="O26" s="34">
        <v>101738.25</v>
      </c>
    </row>
  </sheetData>
  <mergeCells count="20">
    <mergeCell ref="O7:O8"/>
    <mergeCell ref="D8:L8"/>
    <mergeCell ref="L10:L11"/>
    <mergeCell ref="O10:O11"/>
    <mergeCell ref="E9:F9"/>
    <mergeCell ref="G9:H9"/>
    <mergeCell ref="F10:F11"/>
    <mergeCell ref="G10:G11"/>
    <mergeCell ref="I10:I11"/>
    <mergeCell ref="K10:K11"/>
    <mergeCell ref="A5:P5"/>
    <mergeCell ref="I9:J9"/>
    <mergeCell ref="K9:L9"/>
    <mergeCell ref="D10:D11"/>
    <mergeCell ref="E10:E11"/>
    <mergeCell ref="A7:A11"/>
    <mergeCell ref="C7:L7"/>
    <mergeCell ref="N7:N8"/>
    <mergeCell ref="B10:B11"/>
    <mergeCell ref="C10:C11"/>
  </mergeCells>
  <printOptions/>
  <pageMargins left="0.25" right="0.25" top="0.43" bottom="0.39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workbookViewId="0" topLeftCell="B44">
      <selection activeCell="C48" sqref="C48"/>
    </sheetView>
  </sheetViews>
  <sheetFormatPr defaultColWidth="9.00390625" defaultRowHeight="12.75"/>
  <cols>
    <col min="1" max="1" width="5.375" style="0" customWidth="1"/>
    <col min="2" max="2" width="14.625" style="0" customWidth="1"/>
    <col min="3" max="3" width="8.25390625" style="0" customWidth="1"/>
    <col min="4" max="4" width="7.625" style="0" customWidth="1"/>
    <col min="5" max="5" width="8.125" style="0" customWidth="1"/>
    <col min="7" max="7" width="8.375" style="0" customWidth="1"/>
    <col min="8" max="8" width="7.375" style="0" customWidth="1"/>
    <col min="9" max="9" width="24.25390625" style="0" customWidth="1"/>
    <col min="10" max="10" width="8.125" style="0" customWidth="1"/>
    <col min="11" max="11" width="8.625" style="0" customWidth="1"/>
    <col min="12" max="12" width="7.625" style="0" customWidth="1"/>
    <col min="13" max="13" width="7.25390625" style="0" customWidth="1"/>
    <col min="14" max="14" width="7.125" style="0" customWidth="1"/>
    <col min="15" max="15" width="9.625" style="0" customWidth="1"/>
  </cols>
  <sheetData>
    <row r="1" spans="10:14" ht="16.5" customHeight="1">
      <c r="J1" s="30"/>
      <c r="K1" s="29"/>
      <c r="L1" s="29"/>
      <c r="M1" s="30" t="s">
        <v>232</v>
      </c>
      <c r="N1" s="30"/>
    </row>
    <row r="2" spans="10:14" ht="16.5">
      <c r="J2" s="30"/>
      <c r="K2" s="30"/>
      <c r="L2" s="30"/>
      <c r="M2" s="30"/>
      <c r="N2" s="30"/>
    </row>
    <row r="3" spans="10:14" ht="16.5">
      <c r="J3" s="30"/>
      <c r="K3" s="30"/>
      <c r="L3" s="30"/>
      <c r="M3" s="30" t="s">
        <v>240</v>
      </c>
      <c r="N3" s="30"/>
    </row>
    <row r="4" spans="1:16" ht="70.5" customHeight="1">
      <c r="A4" s="73" t="s">
        <v>231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5" ht="18" customHeight="1">
      <c r="A5" s="78" t="s">
        <v>165</v>
      </c>
      <c r="B5" s="78" t="s">
        <v>166</v>
      </c>
      <c r="C5" s="83" t="s">
        <v>167</v>
      </c>
      <c r="D5" s="86"/>
      <c r="E5" s="78"/>
      <c r="F5" s="83" t="s">
        <v>168</v>
      </c>
      <c r="G5" s="85"/>
      <c r="H5" s="86"/>
      <c r="I5" s="86" t="s">
        <v>201</v>
      </c>
      <c r="J5" s="83" t="s">
        <v>169</v>
      </c>
      <c r="K5" s="85"/>
      <c r="L5" s="85"/>
      <c r="M5" s="85"/>
      <c r="N5" s="86"/>
      <c r="O5" s="86" t="s">
        <v>227</v>
      </c>
    </row>
    <row r="6" spans="1:15" ht="2.25" customHeight="1">
      <c r="A6" s="80"/>
      <c r="B6" s="80"/>
      <c r="C6" s="96"/>
      <c r="D6" s="90"/>
      <c r="E6" s="80"/>
      <c r="F6" s="96"/>
      <c r="G6" s="99"/>
      <c r="H6" s="90"/>
      <c r="I6" s="87"/>
      <c r="J6" s="96"/>
      <c r="K6" s="99"/>
      <c r="L6" s="99"/>
      <c r="M6" s="99"/>
      <c r="N6" s="90"/>
      <c r="O6" s="90"/>
    </row>
    <row r="7" spans="1:15" ht="0.75" customHeight="1">
      <c r="A7" s="80"/>
      <c r="B7" s="80"/>
      <c r="C7" s="96"/>
      <c r="D7" s="90"/>
      <c r="E7" s="80"/>
      <c r="F7" s="96"/>
      <c r="G7" s="99"/>
      <c r="H7" s="90"/>
      <c r="I7" s="87"/>
      <c r="J7" s="96"/>
      <c r="K7" s="99"/>
      <c r="L7" s="99"/>
      <c r="M7" s="99"/>
      <c r="N7" s="90"/>
      <c r="O7" s="90"/>
    </row>
    <row r="8" spans="1:15" ht="18" customHeight="1" hidden="1">
      <c r="A8" s="80"/>
      <c r="B8" s="80"/>
      <c r="C8" s="96"/>
      <c r="D8" s="90"/>
      <c r="E8" s="80"/>
      <c r="F8" s="96"/>
      <c r="G8" s="99"/>
      <c r="H8" s="90"/>
      <c r="I8" s="87"/>
      <c r="J8" s="96"/>
      <c r="K8" s="99"/>
      <c r="L8" s="99"/>
      <c r="M8" s="99"/>
      <c r="N8" s="90"/>
      <c r="O8" s="90"/>
    </row>
    <row r="9" spans="1:15" ht="12" customHeight="1" hidden="1">
      <c r="A9" s="80"/>
      <c r="B9" s="80"/>
      <c r="C9" s="96"/>
      <c r="D9" s="90"/>
      <c r="E9" s="80"/>
      <c r="F9" s="96"/>
      <c r="G9" s="99"/>
      <c r="H9" s="90"/>
      <c r="I9" s="87"/>
      <c r="J9" s="96"/>
      <c r="K9" s="99"/>
      <c r="L9" s="99"/>
      <c r="M9" s="99"/>
      <c r="N9" s="90"/>
      <c r="O9" s="90"/>
    </row>
    <row r="10" spans="1:15" ht="13.5" customHeight="1" hidden="1" thickBot="1">
      <c r="A10" s="80"/>
      <c r="B10" s="80"/>
      <c r="C10" s="96"/>
      <c r="D10" s="90"/>
      <c r="E10" s="80"/>
      <c r="F10" s="96"/>
      <c r="G10" s="99"/>
      <c r="H10" s="90"/>
      <c r="I10" s="87"/>
      <c r="J10" s="96"/>
      <c r="K10" s="99"/>
      <c r="L10" s="99"/>
      <c r="M10" s="99"/>
      <c r="N10" s="90"/>
      <c r="O10" s="90"/>
    </row>
    <row r="11" spans="1:15" ht="8.25" customHeight="1" hidden="1" thickBot="1">
      <c r="A11" s="80"/>
      <c r="B11" s="80"/>
      <c r="C11" s="84"/>
      <c r="D11" s="97"/>
      <c r="E11" s="98"/>
      <c r="F11" s="84"/>
      <c r="G11" s="100"/>
      <c r="H11" s="97"/>
      <c r="I11" s="87"/>
      <c r="J11" s="84"/>
      <c r="K11" s="100"/>
      <c r="L11" s="100"/>
      <c r="M11" s="100"/>
      <c r="N11" s="97"/>
      <c r="O11" s="90"/>
    </row>
    <row r="12" spans="1:15" ht="12.75">
      <c r="A12" s="80"/>
      <c r="B12" s="80"/>
      <c r="C12" s="35" t="s">
        <v>171</v>
      </c>
      <c r="D12" s="35" t="s">
        <v>222</v>
      </c>
      <c r="E12" s="38" t="s">
        <v>174</v>
      </c>
      <c r="F12" s="96" t="s">
        <v>177</v>
      </c>
      <c r="G12" s="99"/>
      <c r="H12" s="90"/>
      <c r="I12" s="87"/>
      <c r="J12" s="101" t="s">
        <v>178</v>
      </c>
      <c r="K12" s="83" t="s">
        <v>179</v>
      </c>
      <c r="L12" s="85"/>
      <c r="M12" s="85"/>
      <c r="N12" s="86"/>
      <c r="O12" s="90"/>
    </row>
    <row r="13" spans="1:15" ht="25.5">
      <c r="A13" s="80"/>
      <c r="B13" s="80"/>
      <c r="C13" s="38" t="s">
        <v>172</v>
      </c>
      <c r="D13" s="38" t="s">
        <v>223</v>
      </c>
      <c r="E13" s="38" t="s">
        <v>175</v>
      </c>
      <c r="F13" s="96"/>
      <c r="G13" s="99"/>
      <c r="H13" s="90"/>
      <c r="I13" s="87"/>
      <c r="J13" s="102"/>
      <c r="K13" s="96"/>
      <c r="L13" s="99"/>
      <c r="M13" s="99"/>
      <c r="N13" s="90"/>
      <c r="O13" s="90"/>
    </row>
    <row r="14" spans="1:15" ht="24" customHeight="1">
      <c r="A14" s="80"/>
      <c r="B14" s="80"/>
      <c r="C14" s="38"/>
      <c r="D14" s="38" t="s">
        <v>173</v>
      </c>
      <c r="E14" s="38" t="s">
        <v>176</v>
      </c>
      <c r="F14" s="96"/>
      <c r="G14" s="99"/>
      <c r="H14" s="90"/>
      <c r="I14" s="87"/>
      <c r="J14" s="102"/>
      <c r="K14" s="96"/>
      <c r="L14" s="99"/>
      <c r="M14" s="99"/>
      <c r="N14" s="90"/>
      <c r="O14" s="90"/>
    </row>
    <row r="15" spans="1:15" ht="12.75" customHeight="1" hidden="1">
      <c r="A15" s="80"/>
      <c r="B15" s="80"/>
      <c r="C15" s="38"/>
      <c r="D15" s="38"/>
      <c r="E15" s="38"/>
      <c r="F15" s="96"/>
      <c r="G15" s="99"/>
      <c r="H15" s="90"/>
      <c r="I15" s="87"/>
      <c r="J15" s="102"/>
      <c r="K15" s="96"/>
      <c r="L15" s="99"/>
      <c r="M15" s="99"/>
      <c r="N15" s="90"/>
      <c r="O15" s="90"/>
    </row>
    <row r="16" spans="1:15" ht="3.75" customHeight="1">
      <c r="A16" s="80"/>
      <c r="B16" s="80"/>
      <c r="C16" s="38"/>
      <c r="D16" s="38"/>
      <c r="E16" s="38"/>
      <c r="F16" s="96"/>
      <c r="G16" s="99"/>
      <c r="H16" s="90"/>
      <c r="I16" s="87"/>
      <c r="J16" s="102"/>
      <c r="K16" s="96"/>
      <c r="L16" s="99"/>
      <c r="M16" s="99"/>
      <c r="N16" s="90"/>
      <c r="O16" s="90"/>
    </row>
    <row r="17" spans="1:15" ht="1.5" customHeight="1" hidden="1">
      <c r="A17" s="80"/>
      <c r="B17" s="80"/>
      <c r="C17" s="38"/>
      <c r="D17" s="38"/>
      <c r="E17" s="38"/>
      <c r="F17" s="96"/>
      <c r="G17" s="99"/>
      <c r="H17" s="90"/>
      <c r="I17" s="87"/>
      <c r="J17" s="102"/>
      <c r="K17" s="96"/>
      <c r="L17" s="99"/>
      <c r="M17" s="99"/>
      <c r="N17" s="90"/>
      <c r="O17" s="90"/>
    </row>
    <row r="18" spans="1:15" ht="12.75" customHeight="1" hidden="1">
      <c r="A18" s="80"/>
      <c r="B18" s="80"/>
      <c r="C18" s="38"/>
      <c r="D18" s="38"/>
      <c r="E18" s="38"/>
      <c r="F18" s="96"/>
      <c r="G18" s="99"/>
      <c r="H18" s="90"/>
      <c r="I18" s="87"/>
      <c r="J18" s="102"/>
      <c r="K18" s="96"/>
      <c r="L18" s="99"/>
      <c r="M18" s="99"/>
      <c r="N18" s="90"/>
      <c r="O18" s="90"/>
    </row>
    <row r="19" spans="1:16" ht="1.5" customHeight="1">
      <c r="A19" s="80"/>
      <c r="B19" s="80"/>
      <c r="C19" s="38"/>
      <c r="D19" s="38"/>
      <c r="E19" s="38"/>
      <c r="F19" s="84"/>
      <c r="G19" s="100"/>
      <c r="H19" s="97"/>
      <c r="I19" s="87"/>
      <c r="J19" s="102"/>
      <c r="K19" s="84"/>
      <c r="L19" s="100"/>
      <c r="M19" s="100"/>
      <c r="N19" s="97"/>
      <c r="O19" s="90"/>
      <c r="P19" s="2"/>
    </row>
    <row r="20" spans="1:16" ht="12.75" customHeight="1">
      <c r="A20" s="80"/>
      <c r="B20" s="80"/>
      <c r="C20" s="38"/>
      <c r="D20" s="38"/>
      <c r="E20" s="38"/>
      <c r="F20" s="31" t="s">
        <v>180</v>
      </c>
      <c r="G20" s="93" t="s">
        <v>184</v>
      </c>
      <c r="H20" s="93"/>
      <c r="I20" s="87"/>
      <c r="J20" s="102"/>
      <c r="K20" s="83" t="s">
        <v>185</v>
      </c>
      <c r="L20" s="85"/>
      <c r="M20" s="86"/>
      <c r="N20" s="78" t="s">
        <v>237</v>
      </c>
      <c r="O20" s="90"/>
      <c r="P20" s="58"/>
    </row>
    <row r="21" spans="1:15" ht="12.75">
      <c r="A21" s="80"/>
      <c r="B21" s="80"/>
      <c r="C21" s="47"/>
      <c r="D21" s="47"/>
      <c r="E21" s="38"/>
      <c r="F21" s="31" t="s">
        <v>224</v>
      </c>
      <c r="G21" s="93"/>
      <c r="H21" s="93"/>
      <c r="I21" s="87"/>
      <c r="J21" s="102"/>
      <c r="K21" s="96"/>
      <c r="L21" s="99"/>
      <c r="M21" s="90"/>
      <c r="N21" s="66"/>
      <c r="O21" s="90"/>
    </row>
    <row r="22" spans="1:15" ht="12.75">
      <c r="A22" s="80"/>
      <c r="B22" s="80"/>
      <c r="C22" s="47"/>
      <c r="D22" s="47"/>
      <c r="E22" s="47"/>
      <c r="F22" s="31" t="s">
        <v>181</v>
      </c>
      <c r="G22" s="93"/>
      <c r="H22" s="93"/>
      <c r="I22" s="87"/>
      <c r="J22" s="102"/>
      <c r="K22" s="96"/>
      <c r="L22" s="99"/>
      <c r="M22" s="90"/>
      <c r="N22" s="66"/>
      <c r="O22" s="90"/>
    </row>
    <row r="23" spans="1:15" ht="12.75">
      <c r="A23" s="80"/>
      <c r="B23" s="80"/>
      <c r="C23" s="47"/>
      <c r="D23" s="47"/>
      <c r="E23" s="47"/>
      <c r="F23" s="31" t="s">
        <v>182</v>
      </c>
      <c r="G23" s="93"/>
      <c r="H23" s="93"/>
      <c r="I23" s="87"/>
      <c r="J23" s="102"/>
      <c r="K23" s="96"/>
      <c r="L23" s="99"/>
      <c r="M23" s="90"/>
      <c r="N23" s="66"/>
      <c r="O23" s="90"/>
    </row>
    <row r="24" spans="1:15" ht="12.75">
      <c r="A24" s="80"/>
      <c r="B24" s="80"/>
      <c r="C24" s="47"/>
      <c r="D24" s="47"/>
      <c r="E24" s="47"/>
      <c r="F24" s="31" t="s">
        <v>183</v>
      </c>
      <c r="G24" s="93"/>
      <c r="H24" s="93"/>
      <c r="I24" s="87"/>
      <c r="J24" s="102"/>
      <c r="K24" s="96"/>
      <c r="L24" s="99"/>
      <c r="M24" s="90"/>
      <c r="N24" s="66"/>
      <c r="O24" s="90"/>
    </row>
    <row r="25" spans="1:15" ht="12" customHeight="1">
      <c r="A25" s="80"/>
      <c r="B25" s="80"/>
      <c r="C25" s="47"/>
      <c r="D25" s="47"/>
      <c r="E25" s="47"/>
      <c r="F25" s="31" t="s">
        <v>170</v>
      </c>
      <c r="G25" s="93"/>
      <c r="H25" s="93"/>
      <c r="I25" s="87"/>
      <c r="J25" s="102"/>
      <c r="K25" s="96"/>
      <c r="L25" s="99"/>
      <c r="M25" s="90"/>
      <c r="N25" s="66"/>
      <c r="O25" s="90"/>
    </row>
    <row r="26" spans="1:15" ht="8.25" customHeight="1">
      <c r="A26" s="80"/>
      <c r="B26" s="80"/>
      <c r="C26" s="47"/>
      <c r="D26" s="47"/>
      <c r="E26" s="47"/>
      <c r="F26" s="31"/>
      <c r="G26" s="93"/>
      <c r="H26" s="93"/>
      <c r="I26" s="87"/>
      <c r="J26" s="102"/>
      <c r="K26" s="84"/>
      <c r="L26" s="100"/>
      <c r="M26" s="97"/>
      <c r="N26" s="66"/>
      <c r="O26" s="90"/>
    </row>
    <row r="27" spans="1:15" ht="20.25" customHeight="1">
      <c r="A27" s="80"/>
      <c r="B27" s="80"/>
      <c r="C27" s="47"/>
      <c r="D27" s="47"/>
      <c r="E27" s="47"/>
      <c r="F27" s="31"/>
      <c r="G27" s="78" t="s">
        <v>178</v>
      </c>
      <c r="H27" s="35" t="s">
        <v>186</v>
      </c>
      <c r="I27" s="87"/>
      <c r="J27" s="102"/>
      <c r="K27" s="35" t="s">
        <v>191</v>
      </c>
      <c r="L27" s="35" t="s">
        <v>228</v>
      </c>
      <c r="M27" s="35" t="s">
        <v>194</v>
      </c>
      <c r="N27" s="38" t="s">
        <v>236</v>
      </c>
      <c r="O27" s="90"/>
    </row>
    <row r="28" spans="1:15" ht="21.75" customHeight="1">
      <c r="A28" s="80"/>
      <c r="B28" s="80"/>
      <c r="C28" s="47"/>
      <c r="D28" s="47"/>
      <c r="E28" s="47"/>
      <c r="F28" s="49"/>
      <c r="G28" s="80"/>
      <c r="H28" s="38" t="s">
        <v>187</v>
      </c>
      <c r="I28" s="87"/>
      <c r="J28" s="102"/>
      <c r="K28" s="38" t="s">
        <v>225</v>
      </c>
      <c r="L28" s="38" t="s">
        <v>192</v>
      </c>
      <c r="M28" s="38" t="s">
        <v>195</v>
      </c>
      <c r="N28" s="38" t="s">
        <v>238</v>
      </c>
      <c r="O28" s="90"/>
    </row>
    <row r="29" spans="1:15" ht="12.75">
      <c r="A29" s="80"/>
      <c r="B29" s="80"/>
      <c r="C29" s="47"/>
      <c r="D29" s="47"/>
      <c r="E29" s="47"/>
      <c r="F29" s="49"/>
      <c r="G29" s="80"/>
      <c r="H29" s="38" t="s">
        <v>188</v>
      </c>
      <c r="I29" s="87"/>
      <c r="J29" s="102"/>
      <c r="K29" s="38" t="s">
        <v>226</v>
      </c>
      <c r="L29" s="38" t="s">
        <v>193</v>
      </c>
      <c r="M29" s="38" t="s">
        <v>196</v>
      </c>
      <c r="N29" s="38" t="s">
        <v>239</v>
      </c>
      <c r="O29" s="90"/>
    </row>
    <row r="30" spans="1:15" ht="22.5" customHeight="1">
      <c r="A30" s="80"/>
      <c r="B30" s="80"/>
      <c r="C30" s="47"/>
      <c r="D30" s="47"/>
      <c r="E30" s="47"/>
      <c r="F30" s="49"/>
      <c r="G30" s="80"/>
      <c r="H30" s="38" t="s">
        <v>189</v>
      </c>
      <c r="I30" s="87"/>
      <c r="J30" s="102"/>
      <c r="K30" s="38"/>
      <c r="L30" s="38"/>
      <c r="M30" s="38" t="s">
        <v>197</v>
      </c>
      <c r="N30" s="38" t="s">
        <v>199</v>
      </c>
      <c r="O30" s="90"/>
    </row>
    <row r="31" spans="1:15" ht="17.25" customHeight="1">
      <c r="A31" s="80"/>
      <c r="B31" s="80"/>
      <c r="C31" s="48"/>
      <c r="D31" s="48"/>
      <c r="E31" s="48"/>
      <c r="F31" s="50"/>
      <c r="G31" s="80"/>
      <c r="H31" s="36" t="s">
        <v>190</v>
      </c>
      <c r="I31" s="87"/>
      <c r="J31" s="102"/>
      <c r="K31" s="36"/>
      <c r="L31" s="36"/>
      <c r="M31" s="36" t="s">
        <v>198</v>
      </c>
      <c r="N31" s="36" t="s">
        <v>170</v>
      </c>
      <c r="O31" s="90"/>
    </row>
    <row r="32" spans="1:15" ht="12.75" customHeight="1" hidden="1">
      <c r="A32" s="80"/>
      <c r="B32" s="80"/>
      <c r="C32" s="32"/>
      <c r="D32" s="32"/>
      <c r="E32" s="32"/>
      <c r="F32" s="49"/>
      <c r="G32" s="80"/>
      <c r="H32" s="2"/>
      <c r="I32" s="88"/>
      <c r="J32" s="102"/>
      <c r="K32" s="32"/>
      <c r="L32" s="2"/>
      <c r="M32" s="2"/>
      <c r="N32" s="2"/>
      <c r="O32" s="91"/>
    </row>
    <row r="33" spans="1:15" ht="12.75" customHeight="1" hidden="1">
      <c r="A33" s="80"/>
      <c r="B33" s="80"/>
      <c r="C33" s="32"/>
      <c r="D33" s="32"/>
      <c r="E33" s="32"/>
      <c r="F33" s="49"/>
      <c r="G33" s="80"/>
      <c r="H33" s="2"/>
      <c r="I33" s="88"/>
      <c r="J33" s="102"/>
      <c r="K33" s="32"/>
      <c r="L33" s="2"/>
      <c r="M33" s="2"/>
      <c r="N33" s="2"/>
      <c r="O33" s="91"/>
    </row>
    <row r="34" spans="1:15" ht="13.5" customHeight="1" hidden="1" thickBot="1">
      <c r="A34" s="79"/>
      <c r="B34" s="79"/>
      <c r="C34" s="33"/>
      <c r="D34" s="32"/>
      <c r="E34" s="33"/>
      <c r="F34" s="49"/>
      <c r="G34" s="79"/>
      <c r="H34" s="2"/>
      <c r="I34" s="89"/>
      <c r="J34" s="65"/>
      <c r="K34" s="32"/>
      <c r="L34" s="33"/>
      <c r="M34" s="32"/>
      <c r="N34" s="33"/>
      <c r="O34" s="92"/>
    </row>
    <row r="35" spans="1:15" ht="12.75">
      <c r="A35" s="46">
        <v>1</v>
      </c>
      <c r="B35" s="46">
        <v>2</v>
      </c>
      <c r="C35" s="56">
        <v>3</v>
      </c>
      <c r="D35" s="46">
        <v>4</v>
      </c>
      <c r="E35" s="52">
        <v>5</v>
      </c>
      <c r="F35" s="46">
        <v>6</v>
      </c>
      <c r="G35" s="55">
        <v>7</v>
      </c>
      <c r="H35" s="46">
        <v>8</v>
      </c>
      <c r="I35" s="54">
        <v>9</v>
      </c>
      <c r="J35" s="53">
        <v>10</v>
      </c>
      <c r="K35" s="46">
        <v>11</v>
      </c>
      <c r="L35" s="52">
        <v>12</v>
      </c>
      <c r="M35" s="46">
        <v>13</v>
      </c>
      <c r="N35" s="51">
        <v>14</v>
      </c>
      <c r="O35" s="46">
        <v>15</v>
      </c>
    </row>
    <row r="36" spans="1:15" ht="13.5" hidden="1" thickBot="1">
      <c r="A36" s="3"/>
      <c r="B36" s="4"/>
      <c r="C36" s="25"/>
      <c r="D36" s="25"/>
      <c r="E36" s="25"/>
      <c r="F36" s="26"/>
      <c r="G36" s="27"/>
      <c r="H36" s="28"/>
      <c r="I36" s="1"/>
      <c r="J36" s="23"/>
      <c r="K36" s="24"/>
      <c r="L36" s="24"/>
      <c r="M36" s="24"/>
      <c r="N36" s="24"/>
      <c r="O36" s="22"/>
    </row>
    <row r="37" spans="1:15" ht="25.5">
      <c r="A37" s="59">
        <v>1</v>
      </c>
      <c r="B37" s="45" t="s">
        <v>207</v>
      </c>
      <c r="C37" s="64">
        <v>1959</v>
      </c>
      <c r="D37" s="45" t="s">
        <v>200</v>
      </c>
      <c r="E37" s="45" t="s">
        <v>212</v>
      </c>
      <c r="F37" s="45">
        <v>2079.5</v>
      </c>
      <c r="G37" s="45">
        <v>2079.5</v>
      </c>
      <c r="H37" s="45">
        <v>1315.2</v>
      </c>
      <c r="I37" s="45" t="s">
        <v>217</v>
      </c>
      <c r="J37" s="45">
        <v>2747.3</v>
      </c>
      <c r="K37" s="45">
        <v>2443.9</v>
      </c>
      <c r="L37" s="45">
        <f>J37*0.0302</f>
        <v>82.96846000000001</v>
      </c>
      <c r="M37" s="45">
        <f>J37*0.0302</f>
        <v>82.96846000000001</v>
      </c>
      <c r="N37" s="45">
        <f>J37*0.05</f>
        <v>137.365</v>
      </c>
      <c r="O37" s="57">
        <f aca="true" t="shared" si="0" ref="O37:O49">J37/F37</f>
        <v>1.3211348881942775</v>
      </c>
    </row>
    <row r="38" spans="1:15" ht="25.5">
      <c r="A38" s="59">
        <v>2</v>
      </c>
      <c r="B38" s="45" t="s">
        <v>206</v>
      </c>
      <c r="C38" s="64">
        <v>1959</v>
      </c>
      <c r="D38" s="45" t="s">
        <v>200</v>
      </c>
      <c r="E38" s="45" t="s">
        <v>212</v>
      </c>
      <c r="F38" s="45">
        <v>2061.1</v>
      </c>
      <c r="G38" s="45">
        <v>2061.1</v>
      </c>
      <c r="H38" s="45">
        <v>1249.7</v>
      </c>
      <c r="I38" s="45" t="s">
        <v>217</v>
      </c>
      <c r="J38" s="45">
        <v>2711</v>
      </c>
      <c r="K38" s="45">
        <v>2411.6</v>
      </c>
      <c r="L38" s="45">
        <f>J38*0.0302</f>
        <v>81.8722</v>
      </c>
      <c r="M38" s="45">
        <f>J38*0.0302</f>
        <v>81.8722</v>
      </c>
      <c r="N38" s="45">
        <v>135.6</v>
      </c>
      <c r="O38" s="57">
        <f t="shared" si="0"/>
        <v>1.3153170637038476</v>
      </c>
    </row>
    <row r="39" spans="1:15" ht="38.25">
      <c r="A39" s="59">
        <v>3</v>
      </c>
      <c r="B39" s="45" t="s">
        <v>213</v>
      </c>
      <c r="C39" s="64">
        <v>1962</v>
      </c>
      <c r="D39" s="45" t="s">
        <v>200</v>
      </c>
      <c r="E39" s="45" t="s">
        <v>212</v>
      </c>
      <c r="F39" s="45">
        <v>1983</v>
      </c>
      <c r="G39" s="45">
        <v>1983</v>
      </c>
      <c r="H39" s="45">
        <v>1364.8</v>
      </c>
      <c r="I39" s="45" t="s">
        <v>218</v>
      </c>
      <c r="J39" s="45">
        <v>2435.4</v>
      </c>
      <c r="K39" s="45">
        <v>2166.5</v>
      </c>
      <c r="L39" s="45">
        <v>73.5</v>
      </c>
      <c r="M39" s="45">
        <v>73.6</v>
      </c>
      <c r="N39" s="45">
        <f aca="true" t="shared" si="1" ref="N39:N49">J39*0.05</f>
        <v>121.77000000000001</v>
      </c>
      <c r="O39" s="57">
        <f t="shared" si="0"/>
        <v>1.2281391830559758</v>
      </c>
    </row>
    <row r="40" spans="1:15" ht="12.75">
      <c r="A40" s="46">
        <v>1</v>
      </c>
      <c r="B40" s="46">
        <v>2</v>
      </c>
      <c r="C40" s="72">
        <v>3</v>
      </c>
      <c r="D40" s="46">
        <v>4</v>
      </c>
      <c r="E40" s="55">
        <v>5</v>
      </c>
      <c r="F40" s="46">
        <v>6</v>
      </c>
      <c r="G40" s="55">
        <v>7</v>
      </c>
      <c r="H40" s="46">
        <v>8</v>
      </c>
      <c r="I40" s="54">
        <v>9</v>
      </c>
      <c r="J40" s="53">
        <v>10</v>
      </c>
      <c r="K40" s="46">
        <v>11</v>
      </c>
      <c r="L40" s="55">
        <v>12</v>
      </c>
      <c r="M40" s="46">
        <v>13</v>
      </c>
      <c r="N40" s="54">
        <v>14</v>
      </c>
      <c r="O40" s="46">
        <v>15</v>
      </c>
    </row>
    <row r="41" spans="1:15" ht="51">
      <c r="A41" s="59">
        <v>4</v>
      </c>
      <c r="B41" s="45" t="s">
        <v>208</v>
      </c>
      <c r="C41" s="64">
        <v>1970</v>
      </c>
      <c r="D41" s="45" t="s">
        <v>200</v>
      </c>
      <c r="E41" s="45" t="s">
        <v>212</v>
      </c>
      <c r="F41" s="45">
        <v>3515</v>
      </c>
      <c r="G41" s="45">
        <v>3515</v>
      </c>
      <c r="H41" s="45">
        <v>2747.7</v>
      </c>
      <c r="I41" s="45" t="s">
        <v>219</v>
      </c>
      <c r="J41" s="45">
        <v>4264.3</v>
      </c>
      <c r="K41" s="45">
        <v>3793.5</v>
      </c>
      <c r="L41" s="45">
        <f>J41*0.0302</f>
        <v>128.78186000000002</v>
      </c>
      <c r="M41" s="45">
        <f>J41*0.0302</f>
        <v>128.78186000000002</v>
      </c>
      <c r="N41" s="45">
        <f t="shared" si="1"/>
        <v>213.21500000000003</v>
      </c>
      <c r="O41" s="57">
        <f t="shared" si="0"/>
        <v>1.213172119487909</v>
      </c>
    </row>
    <row r="42" spans="1:15" ht="51">
      <c r="A42" s="59">
        <v>5</v>
      </c>
      <c r="B42" s="45" t="s">
        <v>209</v>
      </c>
      <c r="C42" s="64">
        <v>1977</v>
      </c>
      <c r="D42" s="45" t="s">
        <v>200</v>
      </c>
      <c r="E42" s="45" t="s">
        <v>212</v>
      </c>
      <c r="F42" s="45">
        <v>3243.2</v>
      </c>
      <c r="G42" s="45">
        <v>3243.2</v>
      </c>
      <c r="H42" s="45">
        <v>3132.9</v>
      </c>
      <c r="I42" s="45" t="s">
        <v>219</v>
      </c>
      <c r="J42" s="45">
        <v>3800</v>
      </c>
      <c r="K42" s="45">
        <v>3380.4</v>
      </c>
      <c r="L42" s="45">
        <f>J42*0.0302</f>
        <v>114.76</v>
      </c>
      <c r="M42" s="45">
        <f>J42*0.0302</f>
        <v>114.76</v>
      </c>
      <c r="N42" s="45">
        <f t="shared" si="1"/>
        <v>190</v>
      </c>
      <c r="O42" s="57">
        <f t="shared" si="0"/>
        <v>1.171682289097188</v>
      </c>
    </row>
    <row r="43" spans="1:15" ht="38.25">
      <c r="A43" s="59">
        <v>6</v>
      </c>
      <c r="B43" s="45" t="s">
        <v>210</v>
      </c>
      <c r="C43" s="64">
        <v>1974</v>
      </c>
      <c r="D43" s="45" t="s">
        <v>200</v>
      </c>
      <c r="E43" s="45" t="s">
        <v>212</v>
      </c>
      <c r="F43" s="45">
        <v>2803.5</v>
      </c>
      <c r="G43" s="45">
        <v>2803.5</v>
      </c>
      <c r="H43" s="45">
        <v>2328.1</v>
      </c>
      <c r="I43" s="45" t="s">
        <v>220</v>
      </c>
      <c r="J43" s="45">
        <v>3055.8</v>
      </c>
      <c r="K43" s="45">
        <f>J43*0.8896</f>
        <v>2718.43968</v>
      </c>
      <c r="L43" s="45">
        <f>J43*0.0302</f>
        <v>92.28516</v>
      </c>
      <c r="M43" s="45">
        <f>J43*0.0302</f>
        <v>92.28516</v>
      </c>
      <c r="N43" s="45">
        <f t="shared" si="1"/>
        <v>152.79000000000002</v>
      </c>
      <c r="O43" s="57">
        <f t="shared" si="0"/>
        <v>1.0899946495452113</v>
      </c>
    </row>
    <row r="44" spans="1:15" ht="38.25">
      <c r="A44" s="59">
        <v>7</v>
      </c>
      <c r="B44" s="45" t="s">
        <v>211</v>
      </c>
      <c r="C44" s="64">
        <v>1974</v>
      </c>
      <c r="D44" s="45" t="s">
        <v>200</v>
      </c>
      <c r="E44" s="45" t="s">
        <v>212</v>
      </c>
      <c r="F44" s="45">
        <v>2792.9</v>
      </c>
      <c r="G44" s="45">
        <v>2792.9</v>
      </c>
      <c r="H44" s="45">
        <v>2288.9</v>
      </c>
      <c r="I44" s="45" t="s">
        <v>220</v>
      </c>
      <c r="J44" s="45">
        <v>2857.8</v>
      </c>
      <c r="K44" s="45">
        <v>2542.3</v>
      </c>
      <c r="L44" s="45">
        <f>J44*0.0302</f>
        <v>86.30556000000001</v>
      </c>
      <c r="M44" s="45">
        <f>J44*0.0302</f>
        <v>86.30556000000001</v>
      </c>
      <c r="N44" s="45">
        <f t="shared" si="1"/>
        <v>142.89000000000001</v>
      </c>
      <c r="O44" s="57">
        <f t="shared" si="0"/>
        <v>1.023237495076802</v>
      </c>
    </row>
    <row r="45" spans="1:15" ht="63.75">
      <c r="A45" s="59">
        <v>8</v>
      </c>
      <c r="B45" s="45" t="s">
        <v>204</v>
      </c>
      <c r="C45" s="64">
        <v>1976</v>
      </c>
      <c r="D45" s="45" t="s">
        <v>200</v>
      </c>
      <c r="E45" s="45" t="s">
        <v>212</v>
      </c>
      <c r="F45" s="45">
        <v>7377.9</v>
      </c>
      <c r="G45" s="45">
        <v>7377.9</v>
      </c>
      <c r="H45" s="45">
        <v>6431.5</v>
      </c>
      <c r="I45" s="45" t="s">
        <v>221</v>
      </c>
      <c r="J45" s="45">
        <v>8720</v>
      </c>
      <c r="K45" s="45">
        <v>7757.1</v>
      </c>
      <c r="L45" s="45">
        <v>263.4</v>
      </c>
      <c r="M45" s="45">
        <v>263.5</v>
      </c>
      <c r="N45" s="45">
        <f t="shared" si="1"/>
        <v>436</v>
      </c>
      <c r="O45" s="57">
        <f t="shared" si="0"/>
        <v>1.181908131039998</v>
      </c>
    </row>
    <row r="46" spans="1:15" ht="63.75">
      <c r="A46" s="59">
        <v>9</v>
      </c>
      <c r="B46" s="45" t="s">
        <v>203</v>
      </c>
      <c r="C46" s="64">
        <v>1977</v>
      </c>
      <c r="D46" s="45" t="s">
        <v>200</v>
      </c>
      <c r="E46" s="45" t="s">
        <v>212</v>
      </c>
      <c r="F46" s="45">
        <v>7420.4</v>
      </c>
      <c r="G46" s="45">
        <v>7420.4</v>
      </c>
      <c r="H46" s="45">
        <v>5610.2</v>
      </c>
      <c r="I46" s="45" t="s">
        <v>221</v>
      </c>
      <c r="J46" s="45">
        <v>9220</v>
      </c>
      <c r="K46" s="45">
        <v>8201.9</v>
      </c>
      <c r="L46" s="45">
        <v>278.5</v>
      </c>
      <c r="M46" s="45">
        <v>278.6</v>
      </c>
      <c r="N46" s="45">
        <f t="shared" si="1"/>
        <v>461</v>
      </c>
      <c r="O46" s="57">
        <f t="shared" si="0"/>
        <v>1.2425206188345643</v>
      </c>
    </row>
    <row r="47" spans="1:15" ht="63.75">
      <c r="A47" s="59">
        <v>10</v>
      </c>
      <c r="B47" s="45" t="s">
        <v>202</v>
      </c>
      <c r="C47" s="64">
        <v>1980</v>
      </c>
      <c r="D47" s="45" t="s">
        <v>200</v>
      </c>
      <c r="E47" s="45" t="s">
        <v>212</v>
      </c>
      <c r="F47" s="45">
        <v>3551.4</v>
      </c>
      <c r="G47" s="45">
        <v>3551.4</v>
      </c>
      <c r="H47" s="45">
        <v>2889.9</v>
      </c>
      <c r="I47" s="45" t="s">
        <v>214</v>
      </c>
      <c r="J47" s="45">
        <v>4822.5</v>
      </c>
      <c r="K47" s="45">
        <v>4290</v>
      </c>
      <c r="L47" s="45">
        <v>145.7</v>
      </c>
      <c r="M47" s="45">
        <v>145.7</v>
      </c>
      <c r="N47" s="45">
        <f t="shared" si="1"/>
        <v>241.125</v>
      </c>
      <c r="O47" s="57">
        <f t="shared" si="0"/>
        <v>1.357915188376415</v>
      </c>
    </row>
    <row r="48" spans="1:15" ht="76.5">
      <c r="A48" s="59">
        <v>11</v>
      </c>
      <c r="B48" s="45" t="s">
        <v>230</v>
      </c>
      <c r="C48" s="64">
        <v>1977</v>
      </c>
      <c r="D48" s="45" t="s">
        <v>200</v>
      </c>
      <c r="E48" s="45" t="s">
        <v>212</v>
      </c>
      <c r="F48" s="45">
        <v>3928.7</v>
      </c>
      <c r="G48" s="45">
        <v>3928.7</v>
      </c>
      <c r="H48" s="45">
        <v>3277</v>
      </c>
      <c r="I48" s="45" t="s">
        <v>216</v>
      </c>
      <c r="J48" s="45">
        <v>5134.3</v>
      </c>
      <c r="K48" s="45">
        <v>4567.3</v>
      </c>
      <c r="L48" s="45">
        <f>J48*0.0302</f>
        <v>155.05586000000002</v>
      </c>
      <c r="M48" s="45">
        <v>155.2</v>
      </c>
      <c r="N48" s="45">
        <f t="shared" si="1"/>
        <v>256.71500000000003</v>
      </c>
      <c r="O48" s="57">
        <f t="shared" si="0"/>
        <v>1.306869956983226</v>
      </c>
    </row>
    <row r="49" spans="1:15" ht="51">
      <c r="A49" s="59">
        <v>12</v>
      </c>
      <c r="B49" s="45" t="s">
        <v>205</v>
      </c>
      <c r="C49" s="64">
        <v>1960</v>
      </c>
      <c r="D49" s="45" t="s">
        <v>200</v>
      </c>
      <c r="E49" s="45" t="s">
        <v>212</v>
      </c>
      <c r="F49" s="45">
        <v>2011.5</v>
      </c>
      <c r="G49" s="45">
        <v>2011.5</v>
      </c>
      <c r="H49" s="45">
        <v>1552.2</v>
      </c>
      <c r="I49" s="45" t="s">
        <v>215</v>
      </c>
      <c r="J49" s="45">
        <v>2610.1</v>
      </c>
      <c r="K49" s="45">
        <f>J49*0.8896</f>
        <v>2321.94496</v>
      </c>
      <c r="L49" s="45">
        <f>J49*0.0302</f>
        <v>78.82502</v>
      </c>
      <c r="M49" s="45">
        <v>78.9</v>
      </c>
      <c r="N49" s="45">
        <f t="shared" si="1"/>
        <v>130.505</v>
      </c>
      <c r="O49" s="57">
        <f t="shared" si="0"/>
        <v>1.297588864031817</v>
      </c>
    </row>
    <row r="50" spans="1:15" ht="13.5" customHeight="1" hidden="1" thickBo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3.5" customHeight="1" hidden="1" thickBo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3.5" customHeight="1" hidden="1" thickBo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3.5" customHeight="1" hidden="1" thickBo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26.25" customHeight="1">
      <c r="A54" s="94" t="s">
        <v>229</v>
      </c>
      <c r="B54" s="95"/>
      <c r="C54" s="45"/>
      <c r="D54" s="45"/>
      <c r="E54" s="45"/>
      <c r="F54" s="45">
        <v>42768.1</v>
      </c>
      <c r="G54" s="45">
        <v>42768.1</v>
      </c>
      <c r="H54" s="45">
        <v>34188.1</v>
      </c>
      <c r="I54" s="45"/>
      <c r="J54" s="45">
        <v>52378.5</v>
      </c>
      <c r="K54" s="45">
        <f>SUM(K37:K49)</f>
        <v>46605.884640000004</v>
      </c>
      <c r="L54" s="45">
        <v>1582.1</v>
      </c>
      <c r="M54" s="45">
        <v>1582.6</v>
      </c>
      <c r="N54" s="45">
        <v>2619</v>
      </c>
      <c r="O54" s="45"/>
    </row>
  </sheetData>
  <mergeCells count="17">
    <mergeCell ref="A5:A34"/>
    <mergeCell ref="A54:B54"/>
    <mergeCell ref="A4:P4"/>
    <mergeCell ref="B5:B34"/>
    <mergeCell ref="C5:D11"/>
    <mergeCell ref="E5:E11"/>
    <mergeCell ref="F5:H11"/>
    <mergeCell ref="J5:N11"/>
    <mergeCell ref="F12:H19"/>
    <mergeCell ref="J12:J34"/>
    <mergeCell ref="I5:I34"/>
    <mergeCell ref="O5:O34"/>
    <mergeCell ref="G27:G34"/>
    <mergeCell ref="G20:H26"/>
    <mergeCell ref="K12:N19"/>
    <mergeCell ref="K20:M26"/>
    <mergeCell ref="N20:N26"/>
  </mergeCells>
  <printOptions/>
  <pageMargins left="0.25" right="0.25" top="0.32" bottom="1" header="0.22" footer="0.5"/>
  <pageSetup horizontalDpi="600" verticalDpi="600" orientation="landscape" paperSize="9" scale="95" r:id="rId1"/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B65"/>
  <sheetViews>
    <sheetView zoomScale="75" zoomScaleNormal="75" workbookViewId="0" topLeftCell="A1">
      <selection activeCell="G11" sqref="G11"/>
    </sheetView>
  </sheetViews>
  <sheetFormatPr defaultColWidth="9.00390625" defaultRowHeight="12.75"/>
  <cols>
    <col min="1" max="1" width="21.875" style="0" customWidth="1"/>
  </cols>
  <sheetData>
    <row r="2" spans="1:23" ht="58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ht="13.5" thickBot="1"/>
    <row r="4" spans="1:23" s="14" customFormat="1" ht="32.25" thickBot="1">
      <c r="A4" s="13" t="s">
        <v>0</v>
      </c>
      <c r="B4" s="67" t="s">
        <v>2</v>
      </c>
      <c r="C4" s="70" t="s">
        <v>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</row>
    <row r="5" spans="1:23" s="14" customFormat="1" ht="91.5" customHeight="1">
      <c r="A5" s="15" t="s">
        <v>1</v>
      </c>
      <c r="B5" s="68"/>
      <c r="C5" s="62" t="s">
        <v>4</v>
      </c>
      <c r="D5" s="62" t="s">
        <v>5</v>
      </c>
      <c r="E5" s="62" t="s">
        <v>6</v>
      </c>
      <c r="F5" s="62" t="s">
        <v>7</v>
      </c>
      <c r="G5" s="16" t="s">
        <v>8</v>
      </c>
      <c r="H5" s="62" t="s">
        <v>10</v>
      </c>
      <c r="I5" s="62" t="s">
        <v>11</v>
      </c>
      <c r="J5" s="62" t="s">
        <v>12</v>
      </c>
      <c r="K5" s="62" t="s">
        <v>13</v>
      </c>
      <c r="L5" s="62" t="s">
        <v>14</v>
      </c>
      <c r="M5" s="62" t="s">
        <v>15</v>
      </c>
      <c r="N5" s="62" t="s">
        <v>16</v>
      </c>
      <c r="O5" s="62" t="s">
        <v>17</v>
      </c>
      <c r="P5" s="16" t="s">
        <v>18</v>
      </c>
      <c r="Q5" s="62" t="s">
        <v>19</v>
      </c>
      <c r="R5" s="62" t="s">
        <v>20</v>
      </c>
      <c r="S5" s="62" t="s">
        <v>21</v>
      </c>
      <c r="T5" s="62" t="s">
        <v>22</v>
      </c>
      <c r="U5" s="62" t="s">
        <v>23</v>
      </c>
      <c r="V5" s="62" t="s">
        <v>24</v>
      </c>
      <c r="W5" s="62" t="s">
        <v>25</v>
      </c>
    </row>
    <row r="6" spans="1:23" s="14" customFormat="1" ht="42" customHeight="1" thickBot="1">
      <c r="A6" s="17"/>
      <c r="B6" s="69"/>
      <c r="C6" s="103"/>
      <c r="D6" s="103"/>
      <c r="E6" s="103"/>
      <c r="F6" s="103"/>
      <c r="G6" s="19" t="s">
        <v>9</v>
      </c>
      <c r="H6" s="103"/>
      <c r="I6" s="103"/>
      <c r="J6" s="103"/>
      <c r="K6" s="103"/>
      <c r="L6" s="103"/>
      <c r="M6" s="103"/>
      <c r="N6" s="103"/>
      <c r="O6" s="103"/>
      <c r="P6" s="19" t="s">
        <v>9</v>
      </c>
      <c r="Q6" s="103"/>
      <c r="R6" s="103"/>
      <c r="S6" s="103"/>
      <c r="T6" s="103"/>
      <c r="U6" s="103"/>
      <c r="V6" s="103"/>
      <c r="W6" s="103"/>
    </row>
    <row r="7" spans="1:23" s="14" customFormat="1" ht="16.5" thickBot="1">
      <c r="A7" s="18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</row>
    <row r="8" spans="1:23" ht="94.5">
      <c r="A8" s="7" t="s">
        <v>26</v>
      </c>
      <c r="B8" s="104" t="s">
        <v>159</v>
      </c>
      <c r="C8" s="104">
        <v>197</v>
      </c>
      <c r="D8" s="104">
        <v>77</v>
      </c>
      <c r="E8" s="104">
        <v>14</v>
      </c>
      <c r="F8" s="104">
        <v>7</v>
      </c>
      <c r="G8" s="104">
        <v>17</v>
      </c>
      <c r="H8" s="104">
        <v>3</v>
      </c>
      <c r="I8" s="104">
        <v>7</v>
      </c>
      <c r="J8" s="104">
        <v>7</v>
      </c>
      <c r="K8" s="104">
        <v>6</v>
      </c>
      <c r="L8" s="104">
        <v>12</v>
      </c>
      <c r="M8" s="104">
        <v>2</v>
      </c>
      <c r="N8" s="104">
        <v>7</v>
      </c>
      <c r="O8" s="104">
        <v>3</v>
      </c>
      <c r="P8" s="104">
        <v>3</v>
      </c>
      <c r="Q8" s="104">
        <v>3</v>
      </c>
      <c r="R8" s="104">
        <v>4</v>
      </c>
      <c r="S8" s="104">
        <v>2</v>
      </c>
      <c r="T8" s="104">
        <v>2</v>
      </c>
      <c r="U8" s="104">
        <v>5</v>
      </c>
      <c r="V8" s="104">
        <v>10</v>
      </c>
      <c r="W8" s="104">
        <v>6</v>
      </c>
    </row>
    <row r="9" spans="1:23" ht="48" thickBot="1">
      <c r="A9" s="8" t="s">
        <v>27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1:23" ht="48" thickBot="1">
      <c r="A10" s="8" t="s">
        <v>28</v>
      </c>
      <c r="B10" s="9" t="s">
        <v>29</v>
      </c>
      <c r="C10" s="9">
        <v>401.76</v>
      </c>
      <c r="D10" s="9">
        <v>271.44</v>
      </c>
      <c r="E10" s="9">
        <v>8.21</v>
      </c>
      <c r="F10" s="9">
        <v>29.12</v>
      </c>
      <c r="G10" s="9">
        <v>21.94</v>
      </c>
      <c r="H10" s="9">
        <v>0.79</v>
      </c>
      <c r="I10" s="9">
        <v>5.75</v>
      </c>
      <c r="J10" s="9">
        <v>5.15</v>
      </c>
      <c r="K10" s="9">
        <v>3.28</v>
      </c>
      <c r="L10" s="9">
        <v>9.6</v>
      </c>
      <c r="M10" s="9">
        <v>1.5</v>
      </c>
      <c r="N10" s="9">
        <v>7.51</v>
      </c>
      <c r="O10" s="9">
        <v>6.85</v>
      </c>
      <c r="P10" s="9">
        <v>3.41</v>
      </c>
      <c r="Q10" s="9">
        <v>6.29</v>
      </c>
      <c r="R10" s="9">
        <v>4.21</v>
      </c>
      <c r="S10" s="9">
        <v>1.7</v>
      </c>
      <c r="T10" s="9">
        <v>2.61</v>
      </c>
      <c r="U10" s="9">
        <v>2.12</v>
      </c>
      <c r="V10" s="9">
        <v>3.17</v>
      </c>
      <c r="W10" s="9">
        <v>7.11</v>
      </c>
    </row>
    <row r="11" spans="1:23" ht="95.25" thickBot="1">
      <c r="A11" s="8" t="s">
        <v>30</v>
      </c>
      <c r="B11" s="9" t="s">
        <v>29</v>
      </c>
      <c r="C11" s="9">
        <v>301.95</v>
      </c>
      <c r="D11" s="9">
        <v>203</v>
      </c>
      <c r="E11" s="9">
        <v>4.19</v>
      </c>
      <c r="F11" s="9">
        <v>24.99</v>
      </c>
      <c r="G11" s="9">
        <v>15.09</v>
      </c>
      <c r="H11" s="9">
        <v>0.72</v>
      </c>
      <c r="I11" s="9">
        <v>5.27</v>
      </c>
      <c r="J11" s="9">
        <v>4.62</v>
      </c>
      <c r="K11" s="9">
        <v>3.28</v>
      </c>
      <c r="L11" s="9">
        <v>7.85</v>
      </c>
      <c r="M11" s="9">
        <v>1.33</v>
      </c>
      <c r="N11" s="9">
        <v>3.3</v>
      </c>
      <c r="O11" s="9">
        <v>5.86</v>
      </c>
      <c r="P11" s="9">
        <v>3.14</v>
      </c>
      <c r="Q11" s="9">
        <v>4.34</v>
      </c>
      <c r="R11" s="9">
        <v>3.06</v>
      </c>
      <c r="S11" s="9">
        <v>1.6</v>
      </c>
      <c r="T11" s="9">
        <v>2.2</v>
      </c>
      <c r="U11" s="9">
        <v>2.12</v>
      </c>
      <c r="V11" s="9">
        <v>2.68</v>
      </c>
      <c r="W11" s="9">
        <v>3.32</v>
      </c>
    </row>
    <row r="12" spans="1:23" ht="94.5">
      <c r="A12" s="7" t="s">
        <v>31</v>
      </c>
      <c r="B12" s="104" t="s">
        <v>33</v>
      </c>
      <c r="C12" s="104">
        <v>100</v>
      </c>
      <c r="D12" s="104">
        <v>39</v>
      </c>
      <c r="E12" s="104">
        <v>7.1</v>
      </c>
      <c r="F12" s="104">
        <v>3.5</v>
      </c>
      <c r="G12" s="104">
        <v>8.6</v>
      </c>
      <c r="H12" s="104">
        <v>1.5</v>
      </c>
      <c r="I12" s="104">
        <v>3.5</v>
      </c>
      <c r="J12" s="104">
        <v>3.5</v>
      </c>
      <c r="K12" s="104">
        <v>3</v>
      </c>
      <c r="L12" s="104">
        <v>6</v>
      </c>
      <c r="M12" s="104">
        <v>1</v>
      </c>
      <c r="N12" s="104">
        <v>3.5</v>
      </c>
      <c r="O12" s="104">
        <v>1.5</v>
      </c>
      <c r="P12" s="104">
        <v>1.5</v>
      </c>
      <c r="Q12" s="104">
        <v>1.5</v>
      </c>
      <c r="R12" s="104">
        <v>2</v>
      </c>
      <c r="S12" s="104">
        <v>1</v>
      </c>
      <c r="T12" s="104">
        <v>1</v>
      </c>
      <c r="U12" s="104">
        <v>2.5</v>
      </c>
      <c r="V12" s="104">
        <v>5</v>
      </c>
      <c r="W12" s="104">
        <v>3</v>
      </c>
    </row>
    <row r="13" spans="1:23" ht="79.5" thickBot="1">
      <c r="A13" s="8" t="s">
        <v>32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ht="126.75" thickBot="1">
      <c r="A14" s="8" t="s">
        <v>34</v>
      </c>
      <c r="B14" s="9" t="s">
        <v>33</v>
      </c>
      <c r="C14" s="9">
        <v>3.3</v>
      </c>
      <c r="D14" s="9">
        <v>2.1</v>
      </c>
      <c r="E14" s="9">
        <v>18.4</v>
      </c>
      <c r="F14" s="9">
        <v>0.7</v>
      </c>
      <c r="G14" s="9">
        <v>5.1</v>
      </c>
      <c r="H14" s="9">
        <v>5.7</v>
      </c>
      <c r="I14" s="9">
        <v>6.6</v>
      </c>
      <c r="J14" s="9">
        <v>5</v>
      </c>
      <c r="K14" s="9">
        <v>8.9</v>
      </c>
      <c r="L14" s="9">
        <v>10</v>
      </c>
      <c r="M14" s="9">
        <v>2.7</v>
      </c>
      <c r="N14" s="9">
        <v>21.2</v>
      </c>
      <c r="O14" s="9">
        <v>37.5</v>
      </c>
      <c r="P14" s="9">
        <v>5.1</v>
      </c>
      <c r="Q14" s="9">
        <v>2.8</v>
      </c>
      <c r="R14" s="9">
        <v>19</v>
      </c>
      <c r="S14" s="9">
        <v>8</v>
      </c>
      <c r="T14" s="9">
        <v>3.5</v>
      </c>
      <c r="U14" s="9">
        <v>7.6</v>
      </c>
      <c r="V14" s="9">
        <v>20.8</v>
      </c>
      <c r="W14" s="9">
        <v>21.4</v>
      </c>
    </row>
    <row r="15" spans="1:23" ht="142.5" thickBot="1">
      <c r="A15" s="8" t="s">
        <v>35</v>
      </c>
      <c r="B15" s="9" t="s">
        <v>33</v>
      </c>
      <c r="C15" s="9">
        <v>5</v>
      </c>
      <c r="D15" s="9">
        <v>2.8</v>
      </c>
      <c r="E15" s="9">
        <v>35.8</v>
      </c>
      <c r="F15" s="9">
        <v>1.5</v>
      </c>
      <c r="G15" s="9">
        <v>10.1</v>
      </c>
      <c r="H15" s="9">
        <v>11.5</v>
      </c>
      <c r="I15" s="9">
        <v>13.2</v>
      </c>
      <c r="J15" s="9">
        <v>10</v>
      </c>
      <c r="K15" s="9">
        <v>13.6</v>
      </c>
      <c r="L15" s="9">
        <v>19.6</v>
      </c>
      <c r="M15" s="9">
        <v>3.3</v>
      </c>
      <c r="N15" s="9">
        <v>24.1</v>
      </c>
      <c r="O15" s="9">
        <v>37.5</v>
      </c>
      <c r="P15" s="9">
        <v>9.6</v>
      </c>
      <c r="Q15" s="9">
        <v>6.9</v>
      </c>
      <c r="R15" s="9">
        <v>66.6</v>
      </c>
      <c r="S15" s="9">
        <v>14.2</v>
      </c>
      <c r="T15" s="9">
        <v>7.1</v>
      </c>
      <c r="U15" s="9">
        <v>14.2</v>
      </c>
      <c r="V15" s="9">
        <v>20.8</v>
      </c>
      <c r="W15" s="9">
        <v>28.5</v>
      </c>
    </row>
    <row r="16" spans="1:23" ht="189.75" thickBot="1">
      <c r="A16" s="8" t="s">
        <v>36</v>
      </c>
      <c r="B16" s="9" t="s">
        <v>33</v>
      </c>
      <c r="C16" s="9">
        <v>100</v>
      </c>
      <c r="D16" s="9">
        <v>39</v>
      </c>
      <c r="E16" s="9">
        <v>7.1</v>
      </c>
      <c r="F16" s="9">
        <v>3.5</v>
      </c>
      <c r="G16" s="9">
        <v>8.6</v>
      </c>
      <c r="H16" s="9">
        <v>1.5</v>
      </c>
      <c r="I16" s="9">
        <v>3.5</v>
      </c>
      <c r="J16" s="9">
        <v>3.5</v>
      </c>
      <c r="K16" s="9">
        <v>3</v>
      </c>
      <c r="L16" s="9">
        <v>6</v>
      </c>
      <c r="M16" s="9">
        <v>1</v>
      </c>
      <c r="N16" s="9">
        <v>3.5</v>
      </c>
      <c r="O16" s="9">
        <v>1.5</v>
      </c>
      <c r="P16" s="9">
        <v>1.5</v>
      </c>
      <c r="Q16" s="9">
        <v>1.5</v>
      </c>
      <c r="R16" s="9">
        <v>2</v>
      </c>
      <c r="S16" s="9">
        <v>1</v>
      </c>
      <c r="T16" s="9">
        <v>1</v>
      </c>
      <c r="U16" s="9">
        <v>2.5</v>
      </c>
      <c r="V16" s="9">
        <v>5</v>
      </c>
      <c r="W16" s="9">
        <v>3</v>
      </c>
    </row>
    <row r="17" spans="1:23" ht="204.75">
      <c r="A17" s="7" t="s">
        <v>37</v>
      </c>
      <c r="B17" s="104" t="s">
        <v>33</v>
      </c>
      <c r="C17" s="104">
        <v>100</v>
      </c>
      <c r="D17" s="104">
        <v>39</v>
      </c>
      <c r="E17" s="104">
        <v>7.1</v>
      </c>
      <c r="F17" s="104">
        <v>3.5</v>
      </c>
      <c r="G17" s="104">
        <v>8.6</v>
      </c>
      <c r="H17" s="104">
        <v>1.5</v>
      </c>
      <c r="I17" s="104">
        <v>3.5</v>
      </c>
      <c r="J17" s="104">
        <v>3.5</v>
      </c>
      <c r="K17" s="104">
        <v>3</v>
      </c>
      <c r="L17" s="104">
        <v>6</v>
      </c>
      <c r="M17" s="104">
        <v>1</v>
      </c>
      <c r="N17" s="104">
        <v>3.5</v>
      </c>
      <c r="O17" s="104">
        <v>1.5</v>
      </c>
      <c r="P17" s="104">
        <v>1.5</v>
      </c>
      <c r="Q17" s="104">
        <v>1.5</v>
      </c>
      <c r="R17" s="104">
        <v>2</v>
      </c>
      <c r="S17" s="104">
        <v>1</v>
      </c>
      <c r="T17" s="104">
        <v>1</v>
      </c>
      <c r="U17" s="104">
        <v>2.5</v>
      </c>
      <c r="V17" s="104">
        <v>5</v>
      </c>
      <c r="W17" s="104">
        <v>3</v>
      </c>
    </row>
    <row r="18" spans="1:23" ht="79.5" thickBot="1">
      <c r="A18" s="8" t="s">
        <v>38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142.5" thickBot="1">
      <c r="A19" s="8" t="s">
        <v>39</v>
      </c>
      <c r="B19" s="9" t="s">
        <v>33</v>
      </c>
      <c r="C19" s="9">
        <v>5</v>
      </c>
      <c r="D19" s="9">
        <v>2.8</v>
      </c>
      <c r="E19" s="9">
        <v>35.8</v>
      </c>
      <c r="F19" s="9">
        <v>1.5</v>
      </c>
      <c r="G19" s="9">
        <v>10.1</v>
      </c>
      <c r="H19" s="9">
        <v>11.5</v>
      </c>
      <c r="I19" s="9">
        <v>13.2</v>
      </c>
      <c r="J19" s="9">
        <v>10</v>
      </c>
      <c r="K19" s="9">
        <v>13.6</v>
      </c>
      <c r="L19" s="9">
        <v>19.6</v>
      </c>
      <c r="M19" s="9">
        <v>3.3</v>
      </c>
      <c r="N19" s="9">
        <v>24.1</v>
      </c>
      <c r="O19" s="9">
        <v>37.5</v>
      </c>
      <c r="P19" s="9">
        <v>9.6</v>
      </c>
      <c r="Q19" s="9">
        <v>6.9</v>
      </c>
      <c r="R19" s="9">
        <v>66.6</v>
      </c>
      <c r="S19" s="9">
        <v>14.2</v>
      </c>
      <c r="T19" s="9">
        <v>7.1</v>
      </c>
      <c r="U19" s="9">
        <v>14.2</v>
      </c>
      <c r="V19" s="9">
        <v>20.8</v>
      </c>
      <c r="W19" s="9">
        <v>28.5</v>
      </c>
    </row>
    <row r="20" spans="1:23" ht="15.75">
      <c r="A20" s="104" t="s">
        <v>40</v>
      </c>
      <c r="B20" s="104" t="s">
        <v>41</v>
      </c>
      <c r="C20" s="104">
        <v>402.4</v>
      </c>
      <c r="D20" s="104">
        <v>239.5</v>
      </c>
      <c r="E20" s="104">
        <v>13.2</v>
      </c>
      <c r="F20" s="104">
        <v>27.8</v>
      </c>
      <c r="G20" s="104">
        <v>21.7</v>
      </c>
      <c r="H20" s="104">
        <v>3.08</v>
      </c>
      <c r="I20" s="104">
        <v>7.27</v>
      </c>
      <c r="J20" s="10"/>
      <c r="K20" s="104">
        <v>5.06</v>
      </c>
      <c r="L20" s="104">
        <v>13.13</v>
      </c>
      <c r="M20" s="104">
        <v>1.97</v>
      </c>
      <c r="N20" s="104">
        <v>11.76</v>
      </c>
      <c r="O20" s="104">
        <v>10.68</v>
      </c>
      <c r="P20" s="104">
        <v>4.67</v>
      </c>
      <c r="Q20" s="104">
        <v>9.93</v>
      </c>
      <c r="R20" s="104">
        <v>2.61</v>
      </c>
      <c r="S20" s="104">
        <v>2.38</v>
      </c>
      <c r="T20" s="104">
        <v>4.13</v>
      </c>
      <c r="U20" s="104">
        <v>3.68</v>
      </c>
      <c r="V20" s="104">
        <v>5.01</v>
      </c>
      <c r="W20" s="104">
        <v>11.02</v>
      </c>
    </row>
    <row r="21" spans="1:23" ht="16.5" thickBot="1">
      <c r="A21" s="105"/>
      <c r="B21" s="105"/>
      <c r="C21" s="105"/>
      <c r="D21" s="105"/>
      <c r="E21" s="105"/>
      <c r="F21" s="105"/>
      <c r="G21" s="105"/>
      <c r="H21" s="105"/>
      <c r="I21" s="105"/>
      <c r="J21" s="9">
        <v>3.68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23" ht="15.75">
      <c r="A22" s="7" t="s">
        <v>42</v>
      </c>
      <c r="B22" s="104" t="s">
        <v>41</v>
      </c>
      <c r="C22" s="104">
        <v>285.07</v>
      </c>
      <c r="D22" s="104">
        <v>169.7</v>
      </c>
      <c r="E22" s="104">
        <v>9.36</v>
      </c>
      <c r="F22" s="104">
        <v>19.72</v>
      </c>
      <c r="G22" s="104">
        <v>15.37</v>
      </c>
      <c r="H22" s="104">
        <v>2.18</v>
      </c>
      <c r="I22" s="104">
        <v>5.15</v>
      </c>
      <c r="J22" s="104">
        <v>2.6</v>
      </c>
      <c r="K22" s="104">
        <v>3.58</v>
      </c>
      <c r="L22" s="104">
        <v>9.3</v>
      </c>
      <c r="M22" s="104">
        <v>1.4</v>
      </c>
      <c r="N22" s="104">
        <v>8.33</v>
      </c>
      <c r="O22" s="104">
        <v>7.56</v>
      </c>
      <c r="P22" s="104">
        <v>3.31</v>
      </c>
      <c r="Q22" s="104">
        <v>7.03</v>
      </c>
      <c r="R22" s="104">
        <v>1.85</v>
      </c>
      <c r="S22" s="104">
        <v>1.68</v>
      </c>
      <c r="T22" s="104">
        <v>2.92</v>
      </c>
      <c r="U22" s="104">
        <v>2.6</v>
      </c>
      <c r="V22" s="104">
        <v>3.55</v>
      </c>
      <c r="W22" s="104">
        <v>7.81</v>
      </c>
    </row>
    <row r="23" spans="1:23" ht="32.25" thickBot="1">
      <c r="A23" s="8" t="s">
        <v>43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</row>
    <row r="24" spans="1:23" ht="158.25" thickBot="1">
      <c r="A24" s="8" t="s">
        <v>44</v>
      </c>
      <c r="B24" s="9" t="s">
        <v>41</v>
      </c>
      <c r="C24" s="9">
        <v>97.21</v>
      </c>
      <c r="D24" s="9">
        <v>57.86</v>
      </c>
      <c r="E24" s="9">
        <v>3.19</v>
      </c>
      <c r="F24" s="9">
        <v>6.72</v>
      </c>
      <c r="G24" s="9">
        <v>5.24</v>
      </c>
      <c r="H24" s="9">
        <v>0.74</v>
      </c>
      <c r="I24" s="9">
        <v>1.75</v>
      </c>
      <c r="J24" s="9">
        <v>0.88</v>
      </c>
      <c r="K24" s="9">
        <v>1.22</v>
      </c>
      <c r="L24" s="9">
        <v>3.17</v>
      </c>
      <c r="M24" s="9">
        <v>0.47</v>
      </c>
      <c r="N24" s="9">
        <v>2.84</v>
      </c>
      <c r="O24" s="9">
        <v>2.58</v>
      </c>
      <c r="P24" s="9">
        <v>1.13</v>
      </c>
      <c r="Q24" s="9">
        <v>2.39</v>
      </c>
      <c r="R24" s="9">
        <v>0.63</v>
      </c>
      <c r="S24" s="9">
        <v>0.57</v>
      </c>
      <c r="T24" s="9">
        <v>1</v>
      </c>
      <c r="U24" s="9">
        <v>0.88</v>
      </c>
      <c r="V24" s="9">
        <v>1.21</v>
      </c>
      <c r="W24" s="9">
        <v>2.66</v>
      </c>
    </row>
    <row r="25" spans="1:23" ht="142.5" thickBot="1">
      <c r="A25" s="8" t="s">
        <v>45</v>
      </c>
      <c r="B25" s="9" t="s">
        <v>41</v>
      </c>
      <c r="C25" s="9">
        <v>20.12</v>
      </c>
      <c r="D25" s="9">
        <v>11.97</v>
      </c>
      <c r="E25" s="9">
        <v>0.66</v>
      </c>
      <c r="F25" s="9">
        <v>1.39</v>
      </c>
      <c r="G25" s="9">
        <v>1.08</v>
      </c>
      <c r="H25" s="9">
        <v>0.15</v>
      </c>
      <c r="I25" s="9">
        <v>0.36</v>
      </c>
      <c r="J25" s="9">
        <v>0.18</v>
      </c>
      <c r="K25" s="9">
        <v>0.25</v>
      </c>
      <c r="L25" s="9">
        <v>0.65</v>
      </c>
      <c r="M25" s="9">
        <v>0.09</v>
      </c>
      <c r="N25" s="9">
        <v>0.58</v>
      </c>
      <c r="O25" s="9">
        <v>0.53</v>
      </c>
      <c r="P25" s="9">
        <v>0.23</v>
      </c>
      <c r="Q25" s="9">
        <v>0.49</v>
      </c>
      <c r="R25" s="9">
        <v>0.13</v>
      </c>
      <c r="S25" s="9">
        <v>0.11</v>
      </c>
      <c r="T25" s="9">
        <v>0.2</v>
      </c>
      <c r="U25" s="9">
        <v>0.18</v>
      </c>
      <c r="V25" s="9">
        <v>0.25</v>
      </c>
      <c r="W25" s="9">
        <v>0.55</v>
      </c>
    </row>
    <row r="26" spans="1:23" ht="79.5" thickBot="1">
      <c r="A26" s="8" t="s">
        <v>46</v>
      </c>
      <c r="B26" s="9" t="s">
        <v>47</v>
      </c>
      <c r="C26" s="9">
        <v>5</v>
      </c>
      <c r="D26" s="9">
        <v>5</v>
      </c>
      <c r="E26" s="9">
        <v>5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9">
        <v>5</v>
      </c>
      <c r="M26" s="9">
        <v>5</v>
      </c>
      <c r="N26" s="9">
        <v>5</v>
      </c>
      <c r="O26" s="9">
        <v>5</v>
      </c>
      <c r="P26" s="9">
        <v>5</v>
      </c>
      <c r="Q26" s="9">
        <v>5</v>
      </c>
      <c r="R26" s="9">
        <v>5</v>
      </c>
      <c r="S26" s="9">
        <v>5</v>
      </c>
      <c r="T26" s="9">
        <v>5</v>
      </c>
      <c r="U26" s="9">
        <v>5</v>
      </c>
      <c r="V26" s="9">
        <v>5</v>
      </c>
      <c r="W26" s="9">
        <v>5</v>
      </c>
    </row>
    <row r="27" spans="1:23" ht="78.75">
      <c r="A27" s="7" t="s">
        <v>48</v>
      </c>
      <c r="B27" s="104" t="s">
        <v>50</v>
      </c>
      <c r="C27" s="104" t="s">
        <v>51</v>
      </c>
      <c r="D27" s="104" t="s">
        <v>52</v>
      </c>
      <c r="E27" s="104" t="s">
        <v>53</v>
      </c>
      <c r="F27" s="104" t="s">
        <v>54</v>
      </c>
      <c r="G27" s="104" t="s">
        <v>55</v>
      </c>
      <c r="H27" s="104" t="s">
        <v>56</v>
      </c>
      <c r="I27" s="104" t="s">
        <v>57</v>
      </c>
      <c r="J27" s="106">
        <v>39575</v>
      </c>
      <c r="K27" s="104" t="s">
        <v>58</v>
      </c>
      <c r="L27" s="106">
        <v>39574</v>
      </c>
      <c r="M27" s="104" t="s">
        <v>59</v>
      </c>
      <c r="N27" s="104" t="s">
        <v>60</v>
      </c>
      <c r="O27" s="104" t="s">
        <v>61</v>
      </c>
      <c r="P27" s="104" t="s">
        <v>62</v>
      </c>
      <c r="Q27" s="104" t="s">
        <v>63</v>
      </c>
      <c r="R27" s="104" t="s">
        <v>64</v>
      </c>
      <c r="S27" s="106">
        <v>39662</v>
      </c>
      <c r="T27" s="104" t="s">
        <v>65</v>
      </c>
      <c r="U27" s="104" t="s">
        <v>66</v>
      </c>
      <c r="V27" s="104" t="s">
        <v>67</v>
      </c>
      <c r="W27" s="108">
        <v>45839</v>
      </c>
    </row>
    <row r="28" spans="1:23" ht="48" thickBot="1">
      <c r="A28" s="8" t="s">
        <v>49</v>
      </c>
      <c r="B28" s="105"/>
      <c r="C28" s="105"/>
      <c r="D28" s="105"/>
      <c r="E28" s="105"/>
      <c r="F28" s="105"/>
      <c r="G28" s="105"/>
      <c r="H28" s="105"/>
      <c r="I28" s="105"/>
      <c r="J28" s="107"/>
      <c r="K28" s="105"/>
      <c r="L28" s="107"/>
      <c r="M28" s="105"/>
      <c r="N28" s="105"/>
      <c r="O28" s="105"/>
      <c r="P28" s="105"/>
      <c r="Q28" s="105"/>
      <c r="R28" s="105"/>
      <c r="S28" s="107"/>
      <c r="T28" s="105"/>
      <c r="U28" s="105"/>
      <c r="V28" s="105"/>
      <c r="W28" s="109"/>
    </row>
    <row r="29" spans="1:23" ht="95.25" thickBot="1">
      <c r="A29" s="8" t="s">
        <v>68</v>
      </c>
      <c r="B29" s="9" t="s">
        <v>50</v>
      </c>
      <c r="C29" s="9" t="s">
        <v>51</v>
      </c>
      <c r="D29" s="9" t="s">
        <v>52</v>
      </c>
      <c r="E29" s="9" t="s">
        <v>53</v>
      </c>
      <c r="F29" s="9" t="s">
        <v>54</v>
      </c>
      <c r="G29" s="9" t="s">
        <v>55</v>
      </c>
      <c r="H29" s="9" t="s">
        <v>56</v>
      </c>
      <c r="I29" s="9" t="s">
        <v>57</v>
      </c>
      <c r="J29" s="11">
        <v>39575</v>
      </c>
      <c r="K29" s="9" t="s">
        <v>58</v>
      </c>
      <c r="L29" s="11">
        <v>39574</v>
      </c>
      <c r="M29" s="9" t="s">
        <v>59</v>
      </c>
      <c r="N29" s="9" t="s">
        <v>60</v>
      </c>
      <c r="O29" s="9" t="s">
        <v>61</v>
      </c>
      <c r="P29" s="9" t="s">
        <v>62</v>
      </c>
      <c r="Q29" s="9" t="s">
        <v>63</v>
      </c>
      <c r="R29" s="9" t="s">
        <v>64</v>
      </c>
      <c r="S29" s="11">
        <v>39662</v>
      </c>
      <c r="T29" s="9" t="s">
        <v>65</v>
      </c>
      <c r="U29" s="9" t="s">
        <v>66</v>
      </c>
      <c r="V29" s="9" t="s">
        <v>67</v>
      </c>
      <c r="W29" s="12">
        <v>45839</v>
      </c>
    </row>
    <row r="30" spans="1:23" ht="189">
      <c r="A30" s="7" t="s">
        <v>69</v>
      </c>
      <c r="B30" s="104" t="s">
        <v>33</v>
      </c>
      <c r="C30" s="104">
        <v>17.8</v>
      </c>
      <c r="D30" s="104">
        <v>31.2</v>
      </c>
      <c r="E30" s="104">
        <v>16.1</v>
      </c>
      <c r="F30" s="104">
        <v>21.9</v>
      </c>
      <c r="G30" s="104">
        <v>27.6</v>
      </c>
      <c r="H30" s="104">
        <v>13.7</v>
      </c>
      <c r="I30" s="104">
        <v>12.9</v>
      </c>
      <c r="J30" s="104">
        <v>16.6</v>
      </c>
      <c r="K30" s="104">
        <v>13.3</v>
      </c>
      <c r="L30" s="104">
        <v>38.2</v>
      </c>
      <c r="M30" s="104">
        <v>5.8</v>
      </c>
      <c r="N30" s="104">
        <v>16.4</v>
      </c>
      <c r="O30" s="104">
        <v>14.9</v>
      </c>
      <c r="P30" s="104">
        <v>5.9</v>
      </c>
      <c r="Q30" s="104">
        <v>12.6</v>
      </c>
      <c r="R30" s="104">
        <v>3.6</v>
      </c>
      <c r="S30" s="104">
        <v>3</v>
      </c>
      <c r="T30" s="104">
        <v>5.2</v>
      </c>
      <c r="U30" s="104">
        <v>18.3</v>
      </c>
      <c r="V30" s="104">
        <v>6.3</v>
      </c>
      <c r="W30" s="104">
        <v>15.4</v>
      </c>
    </row>
    <row r="31" spans="1:23" ht="48" thickBot="1">
      <c r="A31" s="8" t="s">
        <v>70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</row>
    <row r="32" spans="1:23" ht="63.75" thickBot="1">
      <c r="A32" s="8" t="s">
        <v>71</v>
      </c>
      <c r="B32" s="9" t="s">
        <v>33</v>
      </c>
      <c r="C32" s="9">
        <v>17.8</v>
      </c>
      <c r="D32" s="9">
        <v>31.2</v>
      </c>
      <c r="E32" s="9">
        <v>16.1</v>
      </c>
      <c r="F32" s="9">
        <v>21.9</v>
      </c>
      <c r="G32" s="9">
        <v>27.6</v>
      </c>
      <c r="H32" s="9">
        <v>13.7</v>
      </c>
      <c r="I32" s="9">
        <v>12.9</v>
      </c>
      <c r="J32" s="9">
        <v>16.6</v>
      </c>
      <c r="K32" s="9">
        <v>13.3</v>
      </c>
      <c r="L32" s="9">
        <v>38.2</v>
      </c>
      <c r="M32" s="9">
        <v>5.8</v>
      </c>
      <c r="N32" s="9">
        <v>16.4</v>
      </c>
      <c r="O32" s="9">
        <v>14.9</v>
      </c>
      <c r="P32" s="9">
        <v>5.9</v>
      </c>
      <c r="Q32" s="9">
        <v>12.6</v>
      </c>
      <c r="R32" s="9">
        <v>3.6</v>
      </c>
      <c r="S32" s="9">
        <v>3</v>
      </c>
      <c r="T32" s="9">
        <v>5.2</v>
      </c>
      <c r="U32" s="9">
        <v>18.3</v>
      </c>
      <c r="V32" s="9">
        <v>6.3</v>
      </c>
      <c r="W32" s="9">
        <v>15.4</v>
      </c>
    </row>
    <row r="33" spans="1:23" ht="142.5" thickBot="1">
      <c r="A33" s="8" t="s">
        <v>72</v>
      </c>
      <c r="B33" s="9" t="s">
        <v>41</v>
      </c>
      <c r="C33" s="9">
        <v>1308.6</v>
      </c>
      <c r="D33" s="9">
        <v>374.1</v>
      </c>
      <c r="E33" s="9">
        <v>48.7</v>
      </c>
      <c r="F33" s="9">
        <v>70.1</v>
      </c>
      <c r="G33" s="9">
        <v>40.2</v>
      </c>
      <c r="H33" s="9">
        <v>13.7</v>
      </c>
      <c r="I33" s="9">
        <v>34.5</v>
      </c>
      <c r="J33" s="9">
        <v>13</v>
      </c>
      <c r="K33" s="9">
        <v>23.3</v>
      </c>
      <c r="L33" s="9">
        <v>15</v>
      </c>
      <c r="M33" s="9">
        <v>22.4</v>
      </c>
      <c r="N33" s="9">
        <v>42.3</v>
      </c>
      <c r="O33" s="9">
        <v>34.7</v>
      </c>
      <c r="P33" s="9">
        <v>36.8</v>
      </c>
      <c r="Q33" s="9">
        <v>48.66</v>
      </c>
      <c r="R33" s="9">
        <v>32.8</v>
      </c>
      <c r="S33" s="9">
        <v>35.2</v>
      </c>
      <c r="T33" s="9">
        <v>45.73</v>
      </c>
      <c r="U33" s="9">
        <v>11.6</v>
      </c>
      <c r="V33" s="9">
        <v>42.2</v>
      </c>
      <c r="W33" s="9">
        <v>25</v>
      </c>
    </row>
    <row r="35" spans="1:23" ht="66" customHeight="1" thickBot="1">
      <c r="A35" s="110" t="s">
        <v>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1:28" ht="16.5" thickBot="1">
      <c r="A36" s="67" t="s">
        <v>75</v>
      </c>
      <c r="B36" s="67" t="s">
        <v>2</v>
      </c>
      <c r="C36" s="70" t="s">
        <v>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</row>
    <row r="37" spans="1:28" ht="42.75">
      <c r="A37" s="68"/>
      <c r="B37" s="68"/>
      <c r="C37" s="16" t="s">
        <v>76</v>
      </c>
      <c r="D37" s="62" t="s">
        <v>5</v>
      </c>
      <c r="E37" s="62" t="s">
        <v>78</v>
      </c>
      <c r="F37" s="62" t="s">
        <v>79</v>
      </c>
      <c r="G37" s="62" t="s">
        <v>80</v>
      </c>
      <c r="H37" s="62" t="s">
        <v>81</v>
      </c>
      <c r="I37" s="62" t="s">
        <v>82</v>
      </c>
      <c r="J37" s="62" t="s">
        <v>83</v>
      </c>
      <c r="K37" s="62" t="s">
        <v>84</v>
      </c>
      <c r="L37" s="62" t="s">
        <v>85</v>
      </c>
      <c r="M37" s="62" t="s">
        <v>86</v>
      </c>
      <c r="N37" s="62" t="s">
        <v>87</v>
      </c>
      <c r="O37" s="62" t="s">
        <v>88</v>
      </c>
      <c r="P37" s="62" t="s">
        <v>89</v>
      </c>
      <c r="Q37" s="62" t="s">
        <v>90</v>
      </c>
      <c r="R37" s="62" t="s">
        <v>91</v>
      </c>
      <c r="S37" s="62" t="s">
        <v>92</v>
      </c>
      <c r="T37" s="62" t="s">
        <v>93</v>
      </c>
      <c r="U37" s="62" t="s">
        <v>94</v>
      </c>
      <c r="V37" s="62" t="s">
        <v>95</v>
      </c>
      <c r="W37" s="62" t="s">
        <v>96</v>
      </c>
      <c r="X37" s="62" t="s">
        <v>97</v>
      </c>
      <c r="Y37" s="62" t="s">
        <v>98</v>
      </c>
      <c r="Z37" s="62" t="s">
        <v>99</v>
      </c>
      <c r="AA37" s="62" t="s">
        <v>100</v>
      </c>
      <c r="AB37" s="16" t="s">
        <v>101</v>
      </c>
    </row>
    <row r="38" spans="1:28" ht="93.75" thickBot="1">
      <c r="A38" s="69"/>
      <c r="B38" s="69"/>
      <c r="C38" s="19" t="s">
        <v>77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9" t="s">
        <v>102</v>
      </c>
    </row>
    <row r="39" spans="1:28" ht="16.5" thickBot="1">
      <c r="A39" s="18">
        <v>1</v>
      </c>
      <c r="B39" s="20">
        <v>2</v>
      </c>
      <c r="C39" s="20">
        <v>3</v>
      </c>
      <c r="D39" s="20">
        <v>4</v>
      </c>
      <c r="E39" s="20">
        <v>5</v>
      </c>
      <c r="F39" s="20">
        <v>6</v>
      </c>
      <c r="G39" s="20">
        <v>7</v>
      </c>
      <c r="H39" s="20">
        <v>8</v>
      </c>
      <c r="I39" s="20">
        <v>9</v>
      </c>
      <c r="J39" s="20">
        <v>10</v>
      </c>
      <c r="K39" s="20">
        <v>11</v>
      </c>
      <c r="L39" s="20">
        <v>12</v>
      </c>
      <c r="M39" s="20">
        <v>13</v>
      </c>
      <c r="N39" s="20">
        <v>14</v>
      </c>
      <c r="O39" s="20">
        <v>15</v>
      </c>
      <c r="P39" s="20">
        <v>16</v>
      </c>
      <c r="Q39" s="20">
        <v>17</v>
      </c>
      <c r="R39" s="20">
        <v>18</v>
      </c>
      <c r="S39" s="20">
        <v>19</v>
      </c>
      <c r="T39" s="20">
        <v>20</v>
      </c>
      <c r="U39" s="20">
        <v>21</v>
      </c>
      <c r="V39" s="20">
        <v>22</v>
      </c>
      <c r="W39" s="20">
        <v>23</v>
      </c>
      <c r="X39" s="20">
        <v>24</v>
      </c>
      <c r="Y39" s="20">
        <v>25</v>
      </c>
      <c r="Z39" s="20">
        <v>26</v>
      </c>
      <c r="AA39" s="20">
        <v>27</v>
      </c>
      <c r="AB39" s="20">
        <v>28</v>
      </c>
    </row>
    <row r="40" spans="1:28" ht="94.5">
      <c r="A40" s="7" t="s">
        <v>26</v>
      </c>
      <c r="B40" s="104" t="s">
        <v>159</v>
      </c>
      <c r="C40" s="104">
        <v>95</v>
      </c>
      <c r="D40" s="104">
        <v>9</v>
      </c>
      <c r="E40" s="104">
        <v>10</v>
      </c>
      <c r="F40" s="104">
        <v>2</v>
      </c>
      <c r="G40" s="104">
        <v>3</v>
      </c>
      <c r="H40" s="104">
        <v>2</v>
      </c>
      <c r="I40" s="104">
        <v>9</v>
      </c>
      <c r="J40" s="104">
        <v>1</v>
      </c>
      <c r="K40" s="104">
        <v>3</v>
      </c>
      <c r="L40" s="104">
        <v>1</v>
      </c>
      <c r="M40" s="104">
        <v>4</v>
      </c>
      <c r="N40" s="104">
        <v>6</v>
      </c>
      <c r="O40" s="104">
        <v>5</v>
      </c>
      <c r="P40" s="104">
        <v>1</v>
      </c>
      <c r="Q40" s="104">
        <v>1</v>
      </c>
      <c r="R40" s="104">
        <v>1</v>
      </c>
      <c r="S40" s="104">
        <v>1</v>
      </c>
      <c r="T40" s="104">
        <v>4</v>
      </c>
      <c r="U40" s="104">
        <v>1</v>
      </c>
      <c r="V40" s="104">
        <v>5</v>
      </c>
      <c r="W40" s="104">
        <v>2</v>
      </c>
      <c r="X40" s="104">
        <v>8</v>
      </c>
      <c r="Y40" s="104">
        <v>12</v>
      </c>
      <c r="Z40" s="104">
        <v>1</v>
      </c>
      <c r="AA40" s="104">
        <v>1</v>
      </c>
      <c r="AB40" s="104">
        <v>2</v>
      </c>
    </row>
    <row r="41" spans="1:28" ht="48" thickBot="1">
      <c r="A41" s="8" t="s">
        <v>103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</row>
    <row r="42" spans="1:28" ht="48" thickBot="1">
      <c r="A42" s="8" t="s">
        <v>28</v>
      </c>
      <c r="B42" s="9" t="s">
        <v>29</v>
      </c>
      <c r="C42" s="9">
        <v>94.42</v>
      </c>
      <c r="D42" s="9">
        <v>25.31</v>
      </c>
      <c r="E42" s="9">
        <v>6.54</v>
      </c>
      <c r="F42" s="9">
        <v>1.35</v>
      </c>
      <c r="G42" s="9">
        <v>1.96</v>
      </c>
      <c r="H42" s="9">
        <v>1.67</v>
      </c>
      <c r="I42" s="9">
        <v>6.8</v>
      </c>
      <c r="J42" s="9">
        <v>0.75</v>
      </c>
      <c r="K42" s="9">
        <v>1.88</v>
      </c>
      <c r="L42" s="9">
        <v>4.63</v>
      </c>
      <c r="M42" s="9">
        <v>3.03</v>
      </c>
      <c r="N42" s="9">
        <v>4.49</v>
      </c>
      <c r="O42" s="9">
        <v>4.24</v>
      </c>
      <c r="P42" s="9">
        <v>0.78</v>
      </c>
      <c r="Q42" s="9">
        <v>0.71</v>
      </c>
      <c r="R42" s="9">
        <v>0.78</v>
      </c>
      <c r="S42" s="9">
        <v>0.71</v>
      </c>
      <c r="T42" s="9">
        <v>2.08</v>
      </c>
      <c r="U42" s="9">
        <v>0.49</v>
      </c>
      <c r="V42" s="9">
        <v>8.48</v>
      </c>
      <c r="W42" s="9">
        <v>3.05</v>
      </c>
      <c r="X42" s="9">
        <v>17.08</v>
      </c>
      <c r="Y42" s="9">
        <v>50.55</v>
      </c>
      <c r="Z42" s="9">
        <v>0.75</v>
      </c>
      <c r="AA42" s="9">
        <v>0.7</v>
      </c>
      <c r="AB42" s="9">
        <v>1.31</v>
      </c>
    </row>
    <row r="43" spans="1:28" ht="95.25" thickBot="1">
      <c r="A43" s="8" t="s">
        <v>104</v>
      </c>
      <c r="B43" s="9" t="s">
        <v>29</v>
      </c>
      <c r="C43" s="9">
        <v>79.71</v>
      </c>
      <c r="D43" s="9">
        <v>23.69</v>
      </c>
      <c r="E43" s="9">
        <v>6.54</v>
      </c>
      <c r="F43" s="9">
        <v>1.35</v>
      </c>
      <c r="G43" s="9">
        <v>1.03</v>
      </c>
      <c r="H43" s="9">
        <v>1.67</v>
      </c>
      <c r="I43" s="9">
        <v>6.8</v>
      </c>
      <c r="J43" s="9">
        <v>0.59</v>
      </c>
      <c r="K43" s="9">
        <v>1.88</v>
      </c>
      <c r="L43" s="9">
        <v>0.02</v>
      </c>
      <c r="M43" s="9">
        <v>1.62</v>
      </c>
      <c r="N43" s="9">
        <v>3.81</v>
      </c>
      <c r="O43" s="9">
        <v>3.9</v>
      </c>
      <c r="P43" s="9">
        <v>0.57</v>
      </c>
      <c r="Q43" s="9">
        <v>0.64</v>
      </c>
      <c r="R43" s="9">
        <v>0.78</v>
      </c>
      <c r="S43" s="9">
        <v>0.71</v>
      </c>
      <c r="T43" s="9">
        <v>2.02</v>
      </c>
      <c r="U43" s="9">
        <v>0.34</v>
      </c>
      <c r="V43" s="9">
        <v>4.92</v>
      </c>
      <c r="W43" s="9">
        <v>1.33</v>
      </c>
      <c r="X43" s="9">
        <v>5.36</v>
      </c>
      <c r="Y43" s="9">
        <v>8.75</v>
      </c>
      <c r="Z43" s="9">
        <v>0.69</v>
      </c>
      <c r="AA43" s="9">
        <v>0.7</v>
      </c>
      <c r="AB43" s="9">
        <v>0.57</v>
      </c>
    </row>
    <row r="44" spans="1:28" ht="94.5">
      <c r="A44" s="7" t="s">
        <v>105</v>
      </c>
      <c r="B44" s="104" t="s">
        <v>33</v>
      </c>
      <c r="C44" s="104">
        <v>1.75</v>
      </c>
      <c r="D44" s="104">
        <v>0.25</v>
      </c>
      <c r="E44" s="104">
        <v>4.9</v>
      </c>
      <c r="F44" s="104">
        <v>4.1</v>
      </c>
      <c r="G44" s="104">
        <v>30</v>
      </c>
      <c r="H44" s="104">
        <v>25</v>
      </c>
      <c r="I44" s="104">
        <v>14.75</v>
      </c>
      <c r="J44" s="104">
        <v>11.11</v>
      </c>
      <c r="K44" s="104">
        <v>0.3</v>
      </c>
      <c r="L44" s="104">
        <v>0.83</v>
      </c>
      <c r="M44" s="104">
        <v>10.81</v>
      </c>
      <c r="N44" s="104">
        <v>0.01</v>
      </c>
      <c r="O44" s="104">
        <v>1.64</v>
      </c>
      <c r="P44" s="104">
        <v>50</v>
      </c>
      <c r="Q44" s="104">
        <v>50</v>
      </c>
      <c r="R44" s="104">
        <v>100</v>
      </c>
      <c r="S44" s="104">
        <v>33.3</v>
      </c>
      <c r="T44" s="104">
        <v>8.16</v>
      </c>
      <c r="U44" s="104">
        <v>9.09</v>
      </c>
      <c r="V44" s="104">
        <v>5.62</v>
      </c>
      <c r="W44" s="104">
        <v>33.3</v>
      </c>
      <c r="X44" s="104">
        <v>42.1</v>
      </c>
      <c r="Y44" s="104">
        <v>12.63</v>
      </c>
      <c r="Z44" s="104">
        <v>1.19</v>
      </c>
      <c r="AA44" s="104">
        <v>11.1</v>
      </c>
      <c r="AB44" s="104">
        <v>5.55</v>
      </c>
    </row>
    <row r="45" spans="1:28" ht="79.5" thickBot="1">
      <c r="A45" s="8" t="s">
        <v>106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</row>
    <row r="46" spans="1:28" ht="126.75" thickBot="1">
      <c r="A46" s="8" t="s">
        <v>107</v>
      </c>
      <c r="B46" s="9" t="s">
        <v>33</v>
      </c>
      <c r="C46" s="9">
        <v>1.75</v>
      </c>
      <c r="D46" s="9">
        <v>0.25</v>
      </c>
      <c r="E46" s="9">
        <v>4.9</v>
      </c>
      <c r="F46" s="9">
        <v>4.1</v>
      </c>
      <c r="G46" s="9">
        <v>30</v>
      </c>
      <c r="H46" s="9">
        <v>25</v>
      </c>
      <c r="I46" s="9">
        <v>14.75</v>
      </c>
      <c r="J46" s="9">
        <v>11.11</v>
      </c>
      <c r="K46" s="9">
        <v>0.3</v>
      </c>
      <c r="L46" s="9">
        <v>0.83</v>
      </c>
      <c r="M46" s="9">
        <v>10.81</v>
      </c>
      <c r="N46" s="9">
        <v>0.01</v>
      </c>
      <c r="O46" s="9">
        <v>1.64</v>
      </c>
      <c r="P46" s="9">
        <v>50</v>
      </c>
      <c r="Q46" s="9">
        <v>50</v>
      </c>
      <c r="R46" s="9">
        <v>100</v>
      </c>
      <c r="S46" s="9">
        <v>33.3</v>
      </c>
      <c r="T46" s="9">
        <v>8.16</v>
      </c>
      <c r="U46" s="9">
        <v>9.09</v>
      </c>
      <c r="V46" s="9">
        <v>5.62</v>
      </c>
      <c r="W46" s="9">
        <v>33.3</v>
      </c>
      <c r="X46" s="9">
        <v>42.1</v>
      </c>
      <c r="Y46" s="9">
        <v>12.63</v>
      </c>
      <c r="Z46" s="9">
        <v>1.19</v>
      </c>
      <c r="AA46" s="9">
        <v>11.1</v>
      </c>
      <c r="AB46" s="9">
        <v>5.55</v>
      </c>
    </row>
    <row r="47" spans="1:28" ht="158.25" thickBot="1">
      <c r="A47" s="8" t="s">
        <v>108</v>
      </c>
      <c r="B47" s="9" t="s">
        <v>33</v>
      </c>
      <c r="C47" s="9">
        <v>1.77</v>
      </c>
      <c r="D47" s="9">
        <v>0.26</v>
      </c>
      <c r="E47" s="9">
        <v>4.9</v>
      </c>
      <c r="F47" s="9">
        <v>4.1</v>
      </c>
      <c r="G47" s="9">
        <v>30</v>
      </c>
      <c r="H47" s="9">
        <v>25</v>
      </c>
      <c r="I47" s="9">
        <v>14.75</v>
      </c>
      <c r="J47" s="9">
        <v>11.11</v>
      </c>
      <c r="K47" s="9">
        <v>0.3</v>
      </c>
      <c r="L47" s="9">
        <v>0.83</v>
      </c>
      <c r="M47" s="9">
        <v>10.81</v>
      </c>
      <c r="N47" s="9">
        <v>0.01</v>
      </c>
      <c r="O47" s="9">
        <v>1.64</v>
      </c>
      <c r="P47" s="9">
        <v>50</v>
      </c>
      <c r="Q47" s="9">
        <v>50</v>
      </c>
      <c r="R47" s="9">
        <v>100</v>
      </c>
      <c r="S47" s="9">
        <v>33.3</v>
      </c>
      <c r="T47" s="9">
        <v>8.16</v>
      </c>
      <c r="U47" s="9">
        <v>9.09</v>
      </c>
      <c r="V47" s="9">
        <v>5.62</v>
      </c>
      <c r="W47" s="9">
        <v>33.3</v>
      </c>
      <c r="X47" s="9">
        <v>42.1</v>
      </c>
      <c r="Y47" s="9">
        <v>12.63</v>
      </c>
      <c r="Z47" s="9">
        <v>1.19</v>
      </c>
      <c r="AA47" s="9">
        <v>11.1</v>
      </c>
      <c r="AB47" s="9">
        <v>5.55</v>
      </c>
    </row>
    <row r="48" spans="1:28" ht="205.5" thickBot="1">
      <c r="A48" s="8" t="s">
        <v>109</v>
      </c>
      <c r="B48" s="9" t="s">
        <v>33</v>
      </c>
      <c r="C48" s="9">
        <v>1.77</v>
      </c>
      <c r="D48" s="9">
        <v>0.26</v>
      </c>
      <c r="E48" s="9">
        <v>4.9</v>
      </c>
      <c r="F48" s="9">
        <v>4.1</v>
      </c>
      <c r="G48" s="9">
        <v>30</v>
      </c>
      <c r="H48" s="9">
        <v>25</v>
      </c>
      <c r="I48" s="9">
        <v>14.75</v>
      </c>
      <c r="J48" s="9">
        <v>11.11</v>
      </c>
      <c r="K48" s="9">
        <v>0.3</v>
      </c>
      <c r="L48" s="9">
        <v>0.83</v>
      </c>
      <c r="M48" s="9">
        <v>10.81</v>
      </c>
      <c r="N48" s="9">
        <v>0.01</v>
      </c>
      <c r="O48" s="9">
        <v>1.64</v>
      </c>
      <c r="P48" s="9">
        <v>50</v>
      </c>
      <c r="Q48" s="9">
        <v>50</v>
      </c>
      <c r="R48" s="9">
        <v>100</v>
      </c>
      <c r="S48" s="9">
        <v>33.3</v>
      </c>
      <c r="T48" s="9">
        <v>8.16</v>
      </c>
      <c r="U48" s="9">
        <v>9.09</v>
      </c>
      <c r="V48" s="9">
        <v>5.62</v>
      </c>
      <c r="W48" s="9">
        <v>33.3</v>
      </c>
      <c r="X48" s="9">
        <v>42.1</v>
      </c>
      <c r="Y48" s="9">
        <v>12.63</v>
      </c>
      <c r="Z48" s="9">
        <v>1.19</v>
      </c>
      <c r="AA48" s="9">
        <v>11.1</v>
      </c>
      <c r="AB48" s="9">
        <v>5.55</v>
      </c>
    </row>
    <row r="49" spans="1:28" ht="189">
      <c r="A49" s="7" t="s">
        <v>110</v>
      </c>
      <c r="B49" s="104" t="s">
        <v>33</v>
      </c>
      <c r="C49" s="104">
        <v>1.77</v>
      </c>
      <c r="D49" s="104">
        <v>0.26</v>
      </c>
      <c r="E49" s="104">
        <v>4.9</v>
      </c>
      <c r="F49" s="104">
        <v>4.1</v>
      </c>
      <c r="G49" s="104">
        <v>30</v>
      </c>
      <c r="H49" s="104">
        <v>25</v>
      </c>
      <c r="I49" s="104">
        <v>14.75</v>
      </c>
      <c r="J49" s="104">
        <v>11.11</v>
      </c>
      <c r="K49" s="104">
        <v>0.3</v>
      </c>
      <c r="L49" s="104">
        <v>0.83</v>
      </c>
      <c r="M49" s="104">
        <v>10.81</v>
      </c>
      <c r="N49" s="104">
        <v>0.01</v>
      </c>
      <c r="O49" s="104">
        <v>1.64</v>
      </c>
      <c r="P49" s="104">
        <v>50</v>
      </c>
      <c r="Q49" s="104">
        <v>50</v>
      </c>
      <c r="R49" s="104">
        <v>100</v>
      </c>
      <c r="S49" s="104">
        <v>33.3</v>
      </c>
      <c r="T49" s="104">
        <v>8.16</v>
      </c>
      <c r="U49" s="104">
        <v>9.09</v>
      </c>
      <c r="V49" s="104">
        <v>5.62</v>
      </c>
      <c r="W49" s="104">
        <v>33.3</v>
      </c>
      <c r="X49" s="104">
        <v>42.1</v>
      </c>
      <c r="Y49" s="104">
        <v>12.63</v>
      </c>
      <c r="Z49" s="104">
        <v>1.19</v>
      </c>
      <c r="AA49" s="104">
        <v>11.1</v>
      </c>
      <c r="AB49" s="104">
        <v>5.55</v>
      </c>
    </row>
    <row r="50" spans="1:28" ht="79.5" thickBot="1">
      <c r="A50" s="8" t="s">
        <v>38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</row>
    <row r="51" spans="1:28" ht="158.25" thickBot="1">
      <c r="A51" s="8" t="s">
        <v>111</v>
      </c>
      <c r="B51" s="9" t="s">
        <v>33</v>
      </c>
      <c r="C51" s="9">
        <v>1.77</v>
      </c>
      <c r="D51" s="9">
        <v>0.26</v>
      </c>
      <c r="E51" s="9">
        <v>4.9</v>
      </c>
      <c r="F51" s="9">
        <v>4.1</v>
      </c>
      <c r="G51" s="9">
        <v>30</v>
      </c>
      <c r="H51" s="9">
        <v>25</v>
      </c>
      <c r="I51" s="9">
        <v>14.75</v>
      </c>
      <c r="J51" s="9">
        <v>11.11</v>
      </c>
      <c r="K51" s="9">
        <v>0.3</v>
      </c>
      <c r="L51" s="9">
        <v>0.83</v>
      </c>
      <c r="M51" s="9">
        <v>10.81</v>
      </c>
      <c r="N51" s="9">
        <v>0.01</v>
      </c>
      <c r="O51" s="9">
        <v>1.64</v>
      </c>
      <c r="P51" s="9">
        <v>50</v>
      </c>
      <c r="Q51" s="9">
        <v>50</v>
      </c>
      <c r="R51" s="9">
        <v>100</v>
      </c>
      <c r="S51" s="9">
        <v>33.3</v>
      </c>
      <c r="T51" s="9">
        <v>8.16</v>
      </c>
      <c r="U51" s="9">
        <v>9.09</v>
      </c>
      <c r="V51" s="9">
        <v>5.62</v>
      </c>
      <c r="W51" s="9">
        <v>33.3</v>
      </c>
      <c r="X51" s="9">
        <v>42.1</v>
      </c>
      <c r="Y51" s="9">
        <v>12.63</v>
      </c>
      <c r="Z51" s="9">
        <v>1.19</v>
      </c>
      <c r="AA51" s="9">
        <v>11.1</v>
      </c>
      <c r="AB51" s="9" t="s">
        <v>112</v>
      </c>
    </row>
    <row r="52" spans="1:28" ht="63.75" thickBot="1">
      <c r="A52" s="8" t="s">
        <v>113</v>
      </c>
      <c r="B52" s="9" t="s">
        <v>41</v>
      </c>
      <c r="C52" s="9">
        <v>131.03</v>
      </c>
      <c r="D52" s="9">
        <v>24.97</v>
      </c>
      <c r="E52" s="9">
        <v>8.14</v>
      </c>
      <c r="F52" s="9">
        <v>2.13</v>
      </c>
      <c r="G52" s="9">
        <v>2.48</v>
      </c>
      <c r="H52" s="9">
        <v>2.11</v>
      </c>
      <c r="I52" s="9">
        <v>10.72</v>
      </c>
      <c r="J52" s="9">
        <v>1.83</v>
      </c>
      <c r="K52" s="9">
        <v>2.37</v>
      </c>
      <c r="L52" s="9">
        <v>7.31</v>
      </c>
      <c r="M52" s="9">
        <v>4.79</v>
      </c>
      <c r="N52" s="9">
        <v>8.09</v>
      </c>
      <c r="O52" s="9">
        <v>29.27</v>
      </c>
      <c r="P52" s="9">
        <v>1.23</v>
      </c>
      <c r="Q52" s="9">
        <v>1.12</v>
      </c>
      <c r="R52" s="9">
        <v>1.23</v>
      </c>
      <c r="S52" s="9">
        <v>1.12</v>
      </c>
      <c r="T52" s="9">
        <v>3.44</v>
      </c>
      <c r="U52" s="9">
        <v>0.78</v>
      </c>
      <c r="V52" s="9">
        <v>10.02</v>
      </c>
      <c r="W52" s="9">
        <v>4.57</v>
      </c>
      <c r="X52" s="9">
        <v>8.46</v>
      </c>
      <c r="Y52" s="9">
        <v>14.72</v>
      </c>
      <c r="Z52" s="9">
        <v>0.61</v>
      </c>
      <c r="AA52" s="9">
        <v>1.1</v>
      </c>
      <c r="AB52" s="9">
        <v>1.97</v>
      </c>
    </row>
    <row r="53" spans="1:28" ht="15.75">
      <c r="A53" s="7" t="s">
        <v>114</v>
      </c>
      <c r="B53" s="104" t="s">
        <v>41</v>
      </c>
      <c r="C53" s="104">
        <v>92.82</v>
      </c>
      <c r="D53" s="104">
        <v>17.69</v>
      </c>
      <c r="E53" s="104">
        <v>5.76</v>
      </c>
      <c r="F53" s="104">
        <v>1.51</v>
      </c>
      <c r="G53" s="104">
        <v>1.76</v>
      </c>
      <c r="H53" s="104">
        <v>1.49</v>
      </c>
      <c r="I53" s="104">
        <v>7.59</v>
      </c>
      <c r="J53" s="104">
        <v>0.84</v>
      </c>
      <c r="K53" s="104">
        <v>1.68</v>
      </c>
      <c r="L53" s="104">
        <v>5.17</v>
      </c>
      <c r="M53" s="104">
        <v>3.39</v>
      </c>
      <c r="N53" s="104">
        <v>5.74</v>
      </c>
      <c r="O53" s="104">
        <v>4.73</v>
      </c>
      <c r="P53" s="104">
        <v>0.87</v>
      </c>
      <c r="Q53" s="104">
        <v>0.79</v>
      </c>
      <c r="R53" s="104">
        <v>0.87</v>
      </c>
      <c r="S53" s="104">
        <v>0.79</v>
      </c>
      <c r="T53" s="104">
        <v>2.44</v>
      </c>
      <c r="U53" s="104">
        <v>0.55</v>
      </c>
      <c r="V53" s="104">
        <v>7.09</v>
      </c>
      <c r="W53" s="104">
        <v>3.24</v>
      </c>
      <c r="X53" s="104">
        <v>5.99</v>
      </c>
      <c r="Y53" s="104">
        <v>36.52</v>
      </c>
      <c r="Z53" s="104">
        <v>0.43</v>
      </c>
      <c r="AA53" s="104">
        <v>0.78</v>
      </c>
      <c r="AB53" s="104">
        <v>1.39</v>
      </c>
    </row>
    <row r="54" spans="1:28" ht="32.25" thickBot="1">
      <c r="A54" s="8" t="s">
        <v>43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:28" ht="158.25" thickBot="1">
      <c r="A55" s="8" t="s">
        <v>44</v>
      </c>
      <c r="B55" s="9" t="s">
        <v>41</v>
      </c>
      <c r="C55" s="9">
        <v>31.65</v>
      </c>
      <c r="D55" s="9">
        <v>6.03</v>
      </c>
      <c r="E55" s="9">
        <v>1.96</v>
      </c>
      <c r="F55" s="9">
        <v>0.51</v>
      </c>
      <c r="G55" s="9">
        <v>0.59</v>
      </c>
      <c r="H55" s="9">
        <v>0.51</v>
      </c>
      <c r="I55" s="9">
        <v>2.59</v>
      </c>
      <c r="J55" s="9">
        <v>0.29</v>
      </c>
      <c r="K55" s="9">
        <v>0.57</v>
      </c>
      <c r="L55" s="9">
        <v>11.76</v>
      </c>
      <c r="M55" s="9">
        <v>1.16</v>
      </c>
      <c r="N55" s="9">
        <v>1.96</v>
      </c>
      <c r="O55" s="9">
        <v>3.25</v>
      </c>
      <c r="P55" s="9">
        <v>0.29</v>
      </c>
      <c r="Q55" s="9">
        <v>0.27</v>
      </c>
      <c r="R55" s="9">
        <v>0.29</v>
      </c>
      <c r="S55" s="9">
        <v>0.27</v>
      </c>
      <c r="T55" s="9">
        <v>0.83</v>
      </c>
      <c r="U55" s="9">
        <v>0.18</v>
      </c>
      <c r="V55" s="9">
        <v>2.42</v>
      </c>
      <c r="W55" s="9">
        <v>1.1</v>
      </c>
      <c r="X55" s="9">
        <v>2.04</v>
      </c>
      <c r="Y55" s="9">
        <v>3.56</v>
      </c>
      <c r="Z55" s="9">
        <v>0.15</v>
      </c>
      <c r="AA55" s="9">
        <v>0.27</v>
      </c>
      <c r="AB55" s="9">
        <v>0.48</v>
      </c>
    </row>
    <row r="56" spans="1:28" ht="142.5" thickBot="1">
      <c r="A56" s="21" t="s">
        <v>115</v>
      </c>
      <c r="B56" s="6" t="s">
        <v>41</v>
      </c>
      <c r="C56" s="6">
        <v>6.56</v>
      </c>
      <c r="D56" s="6">
        <v>1.25</v>
      </c>
      <c r="E56" s="6">
        <v>0.41</v>
      </c>
      <c r="F56" s="6">
        <v>0.11</v>
      </c>
      <c r="G56" s="6">
        <v>0.12</v>
      </c>
      <c r="H56" s="6">
        <v>0.11</v>
      </c>
      <c r="I56" s="6">
        <v>0.54</v>
      </c>
      <c r="J56" s="6">
        <v>0.06</v>
      </c>
      <c r="K56" s="6">
        <v>0.12</v>
      </c>
      <c r="L56" s="6">
        <v>0.36</v>
      </c>
      <c r="M56" s="6">
        <v>0.24</v>
      </c>
      <c r="N56" s="6">
        <v>0.4</v>
      </c>
      <c r="O56" s="6">
        <v>1.46</v>
      </c>
      <c r="P56" s="6">
        <v>0.06</v>
      </c>
      <c r="Q56" s="6">
        <v>0.06</v>
      </c>
      <c r="R56" s="6">
        <v>0.06</v>
      </c>
      <c r="S56" s="6">
        <v>0.06</v>
      </c>
      <c r="T56" s="6">
        <v>0.17</v>
      </c>
      <c r="U56" s="6">
        <v>0.04</v>
      </c>
      <c r="V56" s="6">
        <v>0.5</v>
      </c>
      <c r="W56" s="6">
        <v>0.23</v>
      </c>
      <c r="X56" s="6">
        <v>0.42</v>
      </c>
      <c r="Y56" s="6">
        <v>3.71</v>
      </c>
      <c r="Z56" s="6">
        <v>0.03</v>
      </c>
      <c r="AA56" s="6">
        <v>0.05</v>
      </c>
      <c r="AB56" s="6">
        <v>0.09</v>
      </c>
    </row>
    <row r="57" spans="1:28" ht="31.5">
      <c r="A57" s="104" t="s">
        <v>116</v>
      </c>
      <c r="B57" s="10" t="s">
        <v>117</v>
      </c>
      <c r="C57" s="104">
        <v>1.43</v>
      </c>
      <c r="D57" s="104">
        <v>0.98</v>
      </c>
      <c r="E57" s="104">
        <v>1.24</v>
      </c>
      <c r="F57" s="104">
        <v>1.7</v>
      </c>
      <c r="G57" s="104">
        <v>1.26</v>
      </c>
      <c r="H57" s="104">
        <v>1.26</v>
      </c>
      <c r="I57" s="104">
        <v>1.58</v>
      </c>
      <c r="J57" s="104">
        <v>1.58</v>
      </c>
      <c r="K57" s="104">
        <v>1.26</v>
      </c>
      <c r="L57" s="104">
        <v>1.58</v>
      </c>
      <c r="M57" s="104">
        <v>1.58</v>
      </c>
      <c r="N57" s="104">
        <v>1.8</v>
      </c>
      <c r="O57" s="104">
        <v>1.8</v>
      </c>
      <c r="P57" s="104">
        <v>1.58</v>
      </c>
      <c r="Q57" s="104">
        <v>1.58</v>
      </c>
      <c r="R57" s="104">
        <v>1.58</v>
      </c>
      <c r="S57" s="104">
        <v>1.58</v>
      </c>
      <c r="T57" s="104">
        <v>1.65</v>
      </c>
      <c r="U57" s="104">
        <v>1.58</v>
      </c>
      <c r="V57" s="104">
        <v>1.18</v>
      </c>
      <c r="W57" s="104">
        <v>1.5</v>
      </c>
      <c r="X57" s="104">
        <v>0.48</v>
      </c>
      <c r="Y57" s="104">
        <v>1.47</v>
      </c>
      <c r="Z57" s="104">
        <v>0.81</v>
      </c>
      <c r="AA57" s="104">
        <v>1.58</v>
      </c>
      <c r="AB57" s="104">
        <v>1.5</v>
      </c>
    </row>
    <row r="58" spans="1:28" ht="16.5" thickBot="1">
      <c r="A58" s="105"/>
      <c r="B58" s="9" t="s">
        <v>118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1:28" ht="78.75">
      <c r="A59" s="7" t="s">
        <v>119</v>
      </c>
      <c r="B59" s="104" t="s">
        <v>50</v>
      </c>
      <c r="C59" s="104" t="s">
        <v>120</v>
      </c>
      <c r="D59" s="104" t="s">
        <v>52</v>
      </c>
      <c r="E59" s="104" t="s">
        <v>121</v>
      </c>
      <c r="F59" s="104" t="s">
        <v>122</v>
      </c>
      <c r="G59" s="104" t="s">
        <v>123</v>
      </c>
      <c r="H59" s="108">
        <v>27546</v>
      </c>
      <c r="I59" s="104" t="s">
        <v>124</v>
      </c>
      <c r="J59" s="106">
        <v>39753</v>
      </c>
      <c r="K59" s="108">
        <v>11018</v>
      </c>
      <c r="L59" s="104" t="s">
        <v>125</v>
      </c>
      <c r="M59" s="104" t="s">
        <v>126</v>
      </c>
      <c r="N59" s="104" t="s">
        <v>127</v>
      </c>
      <c r="O59" s="106">
        <v>39584</v>
      </c>
      <c r="P59" s="104" t="s">
        <v>128</v>
      </c>
      <c r="Q59" s="104" t="s">
        <v>128</v>
      </c>
      <c r="R59" s="104" t="s">
        <v>129</v>
      </c>
      <c r="S59" s="104" t="s">
        <v>130</v>
      </c>
      <c r="T59" s="104" t="s">
        <v>131</v>
      </c>
      <c r="U59" s="104" t="s">
        <v>132</v>
      </c>
      <c r="V59" s="104" t="s">
        <v>133</v>
      </c>
      <c r="W59" s="104" t="s">
        <v>134</v>
      </c>
      <c r="X59" s="104" t="s">
        <v>135</v>
      </c>
      <c r="Y59" s="104" t="s">
        <v>136</v>
      </c>
      <c r="Z59" s="106">
        <v>39753</v>
      </c>
      <c r="AA59" s="104" t="s">
        <v>137</v>
      </c>
      <c r="AB59" s="106">
        <v>39788</v>
      </c>
    </row>
    <row r="60" spans="1:28" ht="48" thickBot="1">
      <c r="A60" s="8" t="s">
        <v>49</v>
      </c>
      <c r="B60" s="105"/>
      <c r="C60" s="105"/>
      <c r="D60" s="105"/>
      <c r="E60" s="105"/>
      <c r="F60" s="105"/>
      <c r="G60" s="105"/>
      <c r="H60" s="109"/>
      <c r="I60" s="105"/>
      <c r="J60" s="107"/>
      <c r="K60" s="109"/>
      <c r="L60" s="105"/>
      <c r="M60" s="105"/>
      <c r="N60" s="105"/>
      <c r="O60" s="107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7"/>
      <c r="AA60" s="105"/>
      <c r="AB60" s="107"/>
    </row>
    <row r="61" spans="1:28" ht="95.25" thickBot="1">
      <c r="A61" s="8" t="s">
        <v>138</v>
      </c>
      <c r="B61" s="9" t="s">
        <v>50</v>
      </c>
      <c r="C61" s="9" t="s">
        <v>120</v>
      </c>
      <c r="D61" s="9" t="s">
        <v>52</v>
      </c>
      <c r="E61" s="9" t="s">
        <v>121</v>
      </c>
      <c r="F61" s="9" t="s">
        <v>122</v>
      </c>
      <c r="G61" s="9" t="s">
        <v>123</v>
      </c>
      <c r="H61" s="12">
        <v>27546</v>
      </c>
      <c r="I61" s="9" t="s">
        <v>124</v>
      </c>
      <c r="J61" s="11">
        <v>39753</v>
      </c>
      <c r="K61" s="12">
        <v>11018</v>
      </c>
      <c r="L61" s="9" t="s">
        <v>125</v>
      </c>
      <c r="M61" s="9" t="s">
        <v>126</v>
      </c>
      <c r="N61" s="9" t="s">
        <v>127</v>
      </c>
      <c r="O61" s="11">
        <v>39584</v>
      </c>
      <c r="P61" s="9" t="s">
        <v>128</v>
      </c>
      <c r="Q61" s="9" t="s">
        <v>128</v>
      </c>
      <c r="R61" s="9" t="s">
        <v>129</v>
      </c>
      <c r="S61" s="9" t="s">
        <v>130</v>
      </c>
      <c r="T61" s="9" t="s">
        <v>131</v>
      </c>
      <c r="U61" s="9" t="s">
        <v>132</v>
      </c>
      <c r="V61" s="9" t="s">
        <v>133</v>
      </c>
      <c r="W61" s="9" t="s">
        <v>134</v>
      </c>
      <c r="X61" s="9" t="s">
        <v>135</v>
      </c>
      <c r="Y61" s="9" t="s">
        <v>136</v>
      </c>
      <c r="Z61" s="11">
        <v>39753</v>
      </c>
      <c r="AA61" s="9" t="s">
        <v>137</v>
      </c>
      <c r="AB61" s="11">
        <v>39788</v>
      </c>
    </row>
    <row r="62" spans="1:28" ht="173.25">
      <c r="A62" s="7" t="s">
        <v>139</v>
      </c>
      <c r="B62" s="104" t="s">
        <v>33</v>
      </c>
      <c r="C62" s="104">
        <v>23.7</v>
      </c>
      <c r="D62" s="104">
        <v>34.5</v>
      </c>
      <c r="E62" s="104">
        <v>14.6</v>
      </c>
      <c r="F62" s="104">
        <v>3.8</v>
      </c>
      <c r="G62" s="104">
        <v>4.5</v>
      </c>
      <c r="H62" s="104">
        <v>3.8</v>
      </c>
      <c r="I62" s="104">
        <v>27.9</v>
      </c>
      <c r="J62" s="104">
        <v>3.1</v>
      </c>
      <c r="K62" s="104">
        <v>10.2</v>
      </c>
      <c r="L62" s="104">
        <v>8.9</v>
      </c>
      <c r="M62" s="104">
        <v>5.8</v>
      </c>
      <c r="N62" s="104">
        <v>7.9</v>
      </c>
      <c r="O62" s="104">
        <v>14.7</v>
      </c>
      <c r="P62" s="104">
        <v>2.4</v>
      </c>
      <c r="Q62" s="104">
        <v>2.2</v>
      </c>
      <c r="R62" s="104">
        <v>2.4</v>
      </c>
      <c r="S62" s="104">
        <v>2.2</v>
      </c>
      <c r="T62" s="104">
        <v>14.1</v>
      </c>
      <c r="U62" s="104">
        <v>3.9</v>
      </c>
      <c r="V62" s="104">
        <v>18.2</v>
      </c>
      <c r="W62" s="104">
        <v>8.3</v>
      </c>
      <c r="X62" s="104">
        <v>27.4</v>
      </c>
      <c r="Y62" s="104">
        <v>19.3</v>
      </c>
      <c r="Z62" s="104">
        <v>0.7</v>
      </c>
      <c r="AA62" s="104">
        <v>4</v>
      </c>
      <c r="AB62" s="104">
        <v>6.6</v>
      </c>
    </row>
    <row r="63" spans="1:28" ht="48" thickBot="1">
      <c r="A63" s="8" t="s">
        <v>70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</row>
    <row r="64" spans="1:28" ht="63.75" thickBot="1">
      <c r="A64" s="8" t="s">
        <v>71</v>
      </c>
      <c r="B64" s="9" t="s">
        <v>33</v>
      </c>
      <c r="C64" s="9">
        <v>23.7</v>
      </c>
      <c r="D64" s="9">
        <v>34.5</v>
      </c>
      <c r="E64" s="9">
        <v>14.6</v>
      </c>
      <c r="F64" s="9">
        <v>3.8</v>
      </c>
      <c r="G64" s="9">
        <v>4.5</v>
      </c>
      <c r="H64" s="9">
        <v>3.8</v>
      </c>
      <c r="I64" s="9">
        <v>27.9</v>
      </c>
      <c r="J64" s="9">
        <v>3.1</v>
      </c>
      <c r="K64" s="9">
        <v>10.2</v>
      </c>
      <c r="L64" s="9">
        <v>8.9</v>
      </c>
      <c r="M64" s="9">
        <v>5.8</v>
      </c>
      <c r="N64" s="9">
        <v>7.9</v>
      </c>
      <c r="O64" s="9">
        <v>14.7</v>
      </c>
      <c r="P64" s="9">
        <v>2.4</v>
      </c>
      <c r="Q64" s="9">
        <v>2.2</v>
      </c>
      <c r="R64" s="9">
        <v>2.4</v>
      </c>
      <c r="S64" s="9">
        <v>2.2</v>
      </c>
      <c r="T64" s="9">
        <v>14.1</v>
      </c>
      <c r="U64" s="9">
        <v>3.9</v>
      </c>
      <c r="V64" s="9">
        <v>18.2</v>
      </c>
      <c r="W64" s="9">
        <v>8.3</v>
      </c>
      <c r="X64" s="9">
        <v>27.4</v>
      </c>
      <c r="Y64" s="9">
        <v>19.3</v>
      </c>
      <c r="Z64" s="9">
        <v>0.7</v>
      </c>
      <c r="AA64" s="9">
        <v>4</v>
      </c>
      <c r="AB64" s="9">
        <v>6.6</v>
      </c>
    </row>
    <row r="65" spans="1:28" ht="142.5" thickBot="1">
      <c r="A65" s="8" t="s">
        <v>72</v>
      </c>
      <c r="B65" s="9" t="s">
        <v>41</v>
      </c>
      <c r="C65" s="9">
        <v>1215.8</v>
      </c>
      <c r="D65" s="9">
        <v>356.4</v>
      </c>
      <c r="E65" s="9">
        <v>33.59</v>
      </c>
      <c r="F65" s="9">
        <v>32.09</v>
      </c>
      <c r="G65" s="9">
        <v>30.33</v>
      </c>
      <c r="H65" s="9">
        <v>28.84</v>
      </c>
      <c r="I65" s="9">
        <v>19.56</v>
      </c>
      <c r="J65" s="9">
        <v>21.79</v>
      </c>
      <c r="K65" s="9">
        <v>15.29</v>
      </c>
      <c r="L65" s="9">
        <v>43.53</v>
      </c>
      <c r="M65" s="9">
        <v>40.14</v>
      </c>
      <c r="N65" s="9">
        <v>67.1</v>
      </c>
      <c r="O65" s="9">
        <v>27.27</v>
      </c>
      <c r="P65" s="9">
        <v>35.8</v>
      </c>
      <c r="Q65" s="9">
        <v>34.99</v>
      </c>
      <c r="R65" s="9">
        <v>34.1</v>
      </c>
      <c r="S65" s="9">
        <v>33.33</v>
      </c>
      <c r="T65" s="9">
        <v>14.9</v>
      </c>
      <c r="U65" s="9">
        <v>13.98</v>
      </c>
      <c r="V65" s="9">
        <v>31.99</v>
      </c>
      <c r="W65" s="9">
        <v>28.8</v>
      </c>
      <c r="X65" s="9">
        <v>15.93</v>
      </c>
      <c r="Y65" s="9">
        <v>26.09</v>
      </c>
      <c r="Z65" s="9">
        <v>63.26</v>
      </c>
      <c r="AA65" s="9">
        <v>18.62</v>
      </c>
      <c r="AB65" s="9">
        <v>21.3</v>
      </c>
    </row>
  </sheetData>
  <mergeCells count="393">
    <mergeCell ref="C59:C60"/>
    <mergeCell ref="D59:D60"/>
    <mergeCell ref="E59:E60"/>
    <mergeCell ref="F59:F60"/>
    <mergeCell ref="AA62:AA63"/>
    <mergeCell ref="AB62:AB63"/>
    <mergeCell ref="W62:W63"/>
    <mergeCell ref="X62:X63"/>
    <mergeCell ref="Y62:Y63"/>
    <mergeCell ref="Z62:Z63"/>
    <mergeCell ref="S62:S63"/>
    <mergeCell ref="T62:T63"/>
    <mergeCell ref="U62:U63"/>
    <mergeCell ref="V62:V63"/>
    <mergeCell ref="O62:O63"/>
    <mergeCell ref="P62:P63"/>
    <mergeCell ref="Q62:Q63"/>
    <mergeCell ref="R62:R63"/>
    <mergeCell ref="K62:K63"/>
    <mergeCell ref="L62:L63"/>
    <mergeCell ref="M62:M63"/>
    <mergeCell ref="N62:N63"/>
    <mergeCell ref="G62:G63"/>
    <mergeCell ref="H62:H63"/>
    <mergeCell ref="I62:I63"/>
    <mergeCell ref="J62:J63"/>
    <mergeCell ref="B62:B63"/>
    <mergeCell ref="C62:C63"/>
    <mergeCell ref="D62:D63"/>
    <mergeCell ref="E62:E63"/>
    <mergeCell ref="F62:F63"/>
    <mergeCell ref="AA59:AA60"/>
    <mergeCell ref="AB59:AB60"/>
    <mergeCell ref="W59:W60"/>
    <mergeCell ref="X59:X60"/>
    <mergeCell ref="Y59:Y60"/>
    <mergeCell ref="Z59:Z60"/>
    <mergeCell ref="S59:S60"/>
    <mergeCell ref="T59:T60"/>
    <mergeCell ref="U59:U60"/>
    <mergeCell ref="V59:V60"/>
    <mergeCell ref="O59:O60"/>
    <mergeCell ref="P59:P60"/>
    <mergeCell ref="Q59:Q60"/>
    <mergeCell ref="R59:R60"/>
    <mergeCell ref="K59:K60"/>
    <mergeCell ref="L59:L60"/>
    <mergeCell ref="M59:M60"/>
    <mergeCell ref="N59:N60"/>
    <mergeCell ref="AB57:AB58"/>
    <mergeCell ref="B59:B60"/>
    <mergeCell ref="G59:G60"/>
    <mergeCell ref="H59:H60"/>
    <mergeCell ref="I59:I60"/>
    <mergeCell ref="J59:J60"/>
    <mergeCell ref="X57:X58"/>
    <mergeCell ref="Y57:Y58"/>
    <mergeCell ref="Z57:Z58"/>
    <mergeCell ref="AA57:AA58"/>
    <mergeCell ref="T57:T58"/>
    <mergeCell ref="U57:U58"/>
    <mergeCell ref="V57:V58"/>
    <mergeCell ref="W57:W58"/>
    <mergeCell ref="P57:P58"/>
    <mergeCell ref="Q57:Q58"/>
    <mergeCell ref="R57:R58"/>
    <mergeCell ref="S57:S58"/>
    <mergeCell ref="L57:L58"/>
    <mergeCell ref="M57:M58"/>
    <mergeCell ref="N57:N58"/>
    <mergeCell ref="O57:O58"/>
    <mergeCell ref="H57:H58"/>
    <mergeCell ref="I57:I58"/>
    <mergeCell ref="J57:J58"/>
    <mergeCell ref="K57:K58"/>
    <mergeCell ref="A57:A58"/>
    <mergeCell ref="G57:G58"/>
    <mergeCell ref="C57:C58"/>
    <mergeCell ref="D57:D58"/>
    <mergeCell ref="E57:E58"/>
    <mergeCell ref="F57:F58"/>
    <mergeCell ref="Y53:Y54"/>
    <mergeCell ref="Z53:Z54"/>
    <mergeCell ref="AA53:AA54"/>
    <mergeCell ref="AB53:AB54"/>
    <mergeCell ref="U53:U54"/>
    <mergeCell ref="V53:V54"/>
    <mergeCell ref="W53:W54"/>
    <mergeCell ref="X53:X54"/>
    <mergeCell ref="Q53:Q54"/>
    <mergeCell ref="R53:R54"/>
    <mergeCell ref="S53:S54"/>
    <mergeCell ref="T53:T54"/>
    <mergeCell ref="M53:M54"/>
    <mergeCell ref="N53:N54"/>
    <mergeCell ref="O53:O54"/>
    <mergeCell ref="P53:P54"/>
    <mergeCell ref="I53:I54"/>
    <mergeCell ref="J53:J54"/>
    <mergeCell ref="K53:K54"/>
    <mergeCell ref="L53:L54"/>
    <mergeCell ref="Z49:Z50"/>
    <mergeCell ref="AA49:AA50"/>
    <mergeCell ref="AB49:AB50"/>
    <mergeCell ref="B53:B54"/>
    <mergeCell ref="C53:C54"/>
    <mergeCell ref="D53:D54"/>
    <mergeCell ref="E53:E54"/>
    <mergeCell ref="F53:F54"/>
    <mergeCell ref="G53:G54"/>
    <mergeCell ref="H53:H54"/>
    <mergeCell ref="V49:V50"/>
    <mergeCell ref="W49:W50"/>
    <mergeCell ref="X49:X50"/>
    <mergeCell ref="Y49:Y50"/>
    <mergeCell ref="R49:R50"/>
    <mergeCell ref="S49:S50"/>
    <mergeCell ref="T49:T50"/>
    <mergeCell ref="U49:U50"/>
    <mergeCell ref="N49:N50"/>
    <mergeCell ref="O49:O50"/>
    <mergeCell ref="P49:P50"/>
    <mergeCell ref="Q49:Q50"/>
    <mergeCell ref="J49:J50"/>
    <mergeCell ref="K49:K50"/>
    <mergeCell ref="L49:L50"/>
    <mergeCell ref="M49:M50"/>
    <mergeCell ref="F49:F50"/>
    <mergeCell ref="G49:G50"/>
    <mergeCell ref="H49:H50"/>
    <mergeCell ref="I49:I50"/>
    <mergeCell ref="B49:B50"/>
    <mergeCell ref="C49:C50"/>
    <mergeCell ref="D49:D50"/>
    <mergeCell ref="E49:E50"/>
    <mergeCell ref="Y44:Y45"/>
    <mergeCell ref="Z44:Z45"/>
    <mergeCell ref="AA44:AA45"/>
    <mergeCell ref="AB44:AB45"/>
    <mergeCell ref="U44:U45"/>
    <mergeCell ref="V44:V45"/>
    <mergeCell ref="W44:W45"/>
    <mergeCell ref="X44:X45"/>
    <mergeCell ref="Q44:Q45"/>
    <mergeCell ref="R44:R45"/>
    <mergeCell ref="S44:S45"/>
    <mergeCell ref="T44:T45"/>
    <mergeCell ref="M44:M45"/>
    <mergeCell ref="N44:N45"/>
    <mergeCell ref="O44:O45"/>
    <mergeCell ref="P44:P45"/>
    <mergeCell ref="I44:I45"/>
    <mergeCell ref="J44:J45"/>
    <mergeCell ref="K44:K45"/>
    <mergeCell ref="L44:L45"/>
    <mergeCell ref="Z40:Z41"/>
    <mergeCell ref="AA40:AA41"/>
    <mergeCell ref="AB40:AB41"/>
    <mergeCell ref="B44:B45"/>
    <mergeCell ref="C44:C45"/>
    <mergeCell ref="D44:D45"/>
    <mergeCell ref="E44:E45"/>
    <mergeCell ref="F44:F45"/>
    <mergeCell ref="G44:G45"/>
    <mergeCell ref="H44:H45"/>
    <mergeCell ref="V40:V41"/>
    <mergeCell ref="W40:W41"/>
    <mergeCell ref="X40:X41"/>
    <mergeCell ref="Y40:Y41"/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Z37:Z38"/>
    <mergeCell ref="AA37:AA38"/>
    <mergeCell ref="B40:B41"/>
    <mergeCell ref="C40:C41"/>
    <mergeCell ref="D40:D41"/>
    <mergeCell ref="E40:E41"/>
    <mergeCell ref="F40:F41"/>
    <mergeCell ref="G40:G41"/>
    <mergeCell ref="H40:H41"/>
    <mergeCell ref="I40:I41"/>
    <mergeCell ref="V37:V38"/>
    <mergeCell ref="W37:W38"/>
    <mergeCell ref="X37:X38"/>
    <mergeCell ref="Y37:Y38"/>
    <mergeCell ref="R37:R38"/>
    <mergeCell ref="S37:S38"/>
    <mergeCell ref="T37:T38"/>
    <mergeCell ref="U37:U38"/>
    <mergeCell ref="N37:N38"/>
    <mergeCell ref="O37:O38"/>
    <mergeCell ref="P37:P38"/>
    <mergeCell ref="Q37:Q38"/>
    <mergeCell ref="J37:J38"/>
    <mergeCell ref="K37:K38"/>
    <mergeCell ref="L37:L38"/>
    <mergeCell ref="M37:M38"/>
    <mergeCell ref="A35:W35"/>
    <mergeCell ref="A36:A38"/>
    <mergeCell ref="B36:B38"/>
    <mergeCell ref="C36:AB36"/>
    <mergeCell ref="D37:D38"/>
    <mergeCell ref="E37:E38"/>
    <mergeCell ref="F37:F38"/>
    <mergeCell ref="G37:G38"/>
    <mergeCell ref="H37:H38"/>
    <mergeCell ref="I37:I38"/>
    <mergeCell ref="U30:U31"/>
    <mergeCell ref="V30:V31"/>
    <mergeCell ref="W30:W31"/>
    <mergeCell ref="A2:W2"/>
    <mergeCell ref="Q30:Q31"/>
    <mergeCell ref="R30:R31"/>
    <mergeCell ref="S30:S31"/>
    <mergeCell ref="T30:T31"/>
    <mergeCell ref="M30:M31"/>
    <mergeCell ref="N30:N31"/>
    <mergeCell ref="O30:O31"/>
    <mergeCell ref="P30:P31"/>
    <mergeCell ref="I30:I31"/>
    <mergeCell ref="J30:J31"/>
    <mergeCell ref="K30:K31"/>
    <mergeCell ref="L30:L31"/>
    <mergeCell ref="U27:U28"/>
    <mergeCell ref="V27:V28"/>
    <mergeCell ref="W27:W28"/>
    <mergeCell ref="B30:B31"/>
    <mergeCell ref="C30:C31"/>
    <mergeCell ref="D30:D31"/>
    <mergeCell ref="E30:E31"/>
    <mergeCell ref="F30:F31"/>
    <mergeCell ref="G30:G31"/>
    <mergeCell ref="H30:H31"/>
    <mergeCell ref="Q27:Q28"/>
    <mergeCell ref="R27:R28"/>
    <mergeCell ref="S27:S28"/>
    <mergeCell ref="T27:T28"/>
    <mergeCell ref="M27:M28"/>
    <mergeCell ref="N27:N28"/>
    <mergeCell ref="O27:O28"/>
    <mergeCell ref="P27:P28"/>
    <mergeCell ref="I27:I28"/>
    <mergeCell ref="J27:J28"/>
    <mergeCell ref="K27:K28"/>
    <mergeCell ref="L27:L28"/>
    <mergeCell ref="U22:U23"/>
    <mergeCell ref="V22:V23"/>
    <mergeCell ref="W22:W23"/>
    <mergeCell ref="B27:B28"/>
    <mergeCell ref="C27:C28"/>
    <mergeCell ref="D27:D28"/>
    <mergeCell ref="E27:E28"/>
    <mergeCell ref="F27:F28"/>
    <mergeCell ref="G27:G28"/>
    <mergeCell ref="H27:H28"/>
    <mergeCell ref="Q22:Q23"/>
    <mergeCell ref="R22:R23"/>
    <mergeCell ref="S22:S23"/>
    <mergeCell ref="T22:T23"/>
    <mergeCell ref="M22:M23"/>
    <mergeCell ref="N22:N23"/>
    <mergeCell ref="O22:O23"/>
    <mergeCell ref="P22:P23"/>
    <mergeCell ref="I22:I23"/>
    <mergeCell ref="J22:J23"/>
    <mergeCell ref="K22:K23"/>
    <mergeCell ref="L22:L23"/>
    <mergeCell ref="U20:U21"/>
    <mergeCell ref="V20:V21"/>
    <mergeCell ref="W20:W21"/>
    <mergeCell ref="B22:B23"/>
    <mergeCell ref="C22:C23"/>
    <mergeCell ref="D22:D23"/>
    <mergeCell ref="E22:E23"/>
    <mergeCell ref="F22:F23"/>
    <mergeCell ref="G22:G23"/>
    <mergeCell ref="H22:H23"/>
    <mergeCell ref="Q20:Q21"/>
    <mergeCell ref="R20:R21"/>
    <mergeCell ref="S20:S21"/>
    <mergeCell ref="T20:T21"/>
    <mergeCell ref="M20:M21"/>
    <mergeCell ref="N20:N21"/>
    <mergeCell ref="O20:O21"/>
    <mergeCell ref="P20:P21"/>
    <mergeCell ref="H20:H21"/>
    <mergeCell ref="I20:I21"/>
    <mergeCell ref="K20:K21"/>
    <mergeCell ref="L20:L21"/>
    <mergeCell ref="U17:U18"/>
    <mergeCell ref="V17:V18"/>
    <mergeCell ref="W17:W18"/>
    <mergeCell ref="A20:A21"/>
    <mergeCell ref="B20:B21"/>
    <mergeCell ref="C20:C21"/>
    <mergeCell ref="D20:D21"/>
    <mergeCell ref="E20:E21"/>
    <mergeCell ref="F20:F21"/>
    <mergeCell ref="G20:G21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U12:U13"/>
    <mergeCell ref="V12:V13"/>
    <mergeCell ref="W12:W13"/>
    <mergeCell ref="B17:B18"/>
    <mergeCell ref="C17:C18"/>
    <mergeCell ref="D17:D18"/>
    <mergeCell ref="E17:E18"/>
    <mergeCell ref="F17:F18"/>
    <mergeCell ref="G17:G18"/>
    <mergeCell ref="H17:H18"/>
    <mergeCell ref="Q12:Q13"/>
    <mergeCell ref="R12:R13"/>
    <mergeCell ref="S12:S13"/>
    <mergeCell ref="T12:T13"/>
    <mergeCell ref="M12:M13"/>
    <mergeCell ref="N12:N13"/>
    <mergeCell ref="O12:O13"/>
    <mergeCell ref="P12:P13"/>
    <mergeCell ref="I12:I13"/>
    <mergeCell ref="J12:J13"/>
    <mergeCell ref="K12:K13"/>
    <mergeCell ref="L12:L13"/>
    <mergeCell ref="U8:U9"/>
    <mergeCell ref="V8:V9"/>
    <mergeCell ref="W8:W9"/>
    <mergeCell ref="B12:B13"/>
    <mergeCell ref="C12:C13"/>
    <mergeCell ref="D12:D13"/>
    <mergeCell ref="E12:E13"/>
    <mergeCell ref="F12:F13"/>
    <mergeCell ref="G12:G13"/>
    <mergeCell ref="H12:H13"/>
    <mergeCell ref="Q8:Q9"/>
    <mergeCell ref="R8:R9"/>
    <mergeCell ref="S8:S9"/>
    <mergeCell ref="T8:T9"/>
    <mergeCell ref="M8:M9"/>
    <mergeCell ref="N8:N9"/>
    <mergeCell ref="O8:O9"/>
    <mergeCell ref="P8:P9"/>
    <mergeCell ref="I8:I9"/>
    <mergeCell ref="J8:J9"/>
    <mergeCell ref="K8:K9"/>
    <mergeCell ref="L8:L9"/>
    <mergeCell ref="U5:U6"/>
    <mergeCell ref="V5:V6"/>
    <mergeCell ref="W5:W6"/>
    <mergeCell ref="B8:B9"/>
    <mergeCell ref="C8:C9"/>
    <mergeCell ref="D8:D9"/>
    <mergeCell ref="E8:E9"/>
    <mergeCell ref="F8:F9"/>
    <mergeCell ref="G8:G9"/>
    <mergeCell ref="H8:H9"/>
    <mergeCell ref="Q5:Q6"/>
    <mergeCell ref="R5:R6"/>
    <mergeCell ref="S5:S6"/>
    <mergeCell ref="T5:T6"/>
    <mergeCell ref="L5:L6"/>
    <mergeCell ref="M5:M6"/>
    <mergeCell ref="N5:N6"/>
    <mergeCell ref="O5:O6"/>
    <mergeCell ref="B4:B6"/>
    <mergeCell ref="C4:W4"/>
    <mergeCell ref="C5:C6"/>
    <mergeCell ref="D5:D6"/>
    <mergeCell ref="E5:E6"/>
    <mergeCell ref="F5:F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УЖКХ</dc:creator>
  <cp:keywords/>
  <dc:description/>
  <cp:lastModifiedBy>kn</cp:lastModifiedBy>
  <cp:lastPrinted>2009-03-26T11:08:03Z</cp:lastPrinted>
  <dcterms:created xsi:type="dcterms:W3CDTF">2008-08-20T06:21:10Z</dcterms:created>
  <dcterms:modified xsi:type="dcterms:W3CDTF">2009-04-02T04:55:09Z</dcterms:modified>
  <cp:category/>
  <cp:version/>
  <cp:contentType/>
  <cp:contentStatus/>
</cp:coreProperties>
</file>